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Documents\Christel\1.ETUDES\MoviE\Requetes\Resultats\Gel excel\revision IPC25\complements\"/>
    </mc:Choice>
  </mc:AlternateContent>
  <xr:revisionPtr revIDLastSave="0" documentId="13_ncr:1_{8EDABBC4-DCE3-46FF-828E-08B27BB4DD19}" xr6:coauthVersionLast="47" xr6:coauthVersionMax="47" xr10:uidLastSave="{00000000-0000-0000-0000-000000000000}"/>
  <bookViews>
    <workbookView xWindow="20370" yWindow="-120" windowWidth="29040" windowHeight="15720" xr2:uid="{00000000-000D-0000-FFFF-FFFF00000000}"/>
  </bookViews>
  <sheets>
    <sheet name="Lisez-moi" sheetId="8" r:id="rId1"/>
    <sheet name="Résultat global" sheetId="10" r:id="rId2"/>
    <sheet name="1-Type" sheetId="1" r:id="rId3"/>
    <sheet name="2-Taux" sheetId="6" r:id="rId4"/>
    <sheet name="3-Age" sheetId="4" r:id="rId5"/>
    <sheet name="4-PublicPrivé" sheetId="2" r:id="rId6"/>
    <sheet name="5-Departement" sheetId="5" r:id="rId7"/>
    <sheet name="Financement Complémentaire" sheetId="9" r:id="rId8"/>
  </sheets>
  <definedNames>
    <definedName name="_xlnm._FilterDatabase" localSheetId="2" hidden="1">'1-Type'!$A$2:$F$15</definedName>
    <definedName name="_xlnm._FilterDatabase" localSheetId="3" hidden="1">'2-Taux'!$A$3:$E$8</definedName>
    <definedName name="_xlnm._FilterDatabase" localSheetId="4" hidden="1">'3-Age'!$H$6:$L$16</definedName>
    <definedName name="_xlnm._FilterDatabase" localSheetId="5" hidden="1">'4-PublicPrivé'!$A$1:$E$13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9" l="1"/>
  <c r="F17" i="9"/>
  <c r="G17" i="9"/>
  <c r="H17" i="9"/>
  <c r="I17" i="9"/>
  <c r="J17" i="9"/>
  <c r="D17" i="9"/>
  <c r="I15" i="9"/>
  <c r="J15" i="9"/>
  <c r="I16" i="9"/>
  <c r="J16" i="9"/>
  <c r="H16" i="9"/>
  <c r="H15" i="9"/>
  <c r="E15" i="9"/>
  <c r="F15" i="9"/>
  <c r="E16" i="9"/>
  <c r="F16" i="9"/>
  <c r="D10" i="9"/>
  <c r="D16" i="9" l="1"/>
  <c r="D15" i="9"/>
</calcChain>
</file>

<file path=xl/sharedStrings.xml><?xml version="1.0" encoding="utf-8"?>
<sst xmlns="http://schemas.openxmlformats.org/spreadsheetml/2006/main" count="764" uniqueCount="162">
  <si>
    <t>0-6</t>
  </si>
  <si>
    <t>17-79</t>
  </si>
  <si>
    <t>80+</t>
  </si>
  <si>
    <t>7-16</t>
  </si>
  <si>
    <t>AIN</t>
  </si>
  <si>
    <t>AISNE</t>
  </si>
  <si>
    <t>ALLIER</t>
  </si>
  <si>
    <t>ALPES-DE-HAUTE-PROVENCE</t>
  </si>
  <si>
    <t>ALPES-MARITIMES</t>
  </si>
  <si>
    <t>ARDECHE</t>
  </si>
  <si>
    <t>ARDENNES</t>
  </si>
  <si>
    <t>ARIEGE</t>
  </si>
  <si>
    <t>AUBE</t>
  </si>
  <si>
    <t>AUDE</t>
  </si>
  <si>
    <t>AVEYRON</t>
  </si>
  <si>
    <t>BAS-RHIN</t>
  </si>
  <si>
    <t>BOUCHES-DU-RHONE</t>
  </si>
  <si>
    <t>CALVADOS</t>
  </si>
  <si>
    <t>CANTAL</t>
  </si>
  <si>
    <t>CHARENTE</t>
  </si>
  <si>
    <t>CHARENTE-MARITIME</t>
  </si>
  <si>
    <t>CHER</t>
  </si>
  <si>
    <t>CORREZE</t>
  </si>
  <si>
    <t>COTE-D'OR</t>
  </si>
  <si>
    <t>COTES-D'ARMOR</t>
  </si>
  <si>
    <t>CREUSE</t>
  </si>
  <si>
    <t>DEUX-SEVRES</t>
  </si>
  <si>
    <t>DORDOGNE</t>
  </si>
  <si>
    <t>DOUBS</t>
  </si>
  <si>
    <t>DROME</t>
  </si>
  <si>
    <t>ESSONNE</t>
  </si>
  <si>
    <t>EURE</t>
  </si>
  <si>
    <t>EURE-ET-LOIR</t>
  </si>
  <si>
    <t>FINISTERE</t>
  </si>
  <si>
    <t>GARD</t>
  </si>
  <si>
    <t>GERS</t>
  </si>
  <si>
    <t>GIRONDE</t>
  </si>
  <si>
    <t>HAUT-RHIN</t>
  </si>
  <si>
    <t>HAUTE-GARONNE</t>
  </si>
  <si>
    <t>HAUTE-LOIRE</t>
  </si>
  <si>
    <t>HAUTE-MARNE</t>
  </si>
  <si>
    <t>HAUTE-SAONE</t>
  </si>
  <si>
    <t>HAUTE-SAVOIE</t>
  </si>
  <si>
    <t>HAUTE-VIENNE</t>
  </si>
  <si>
    <t>HAUTES-ALPES</t>
  </si>
  <si>
    <t>HAUTES-PYRENEES</t>
  </si>
  <si>
    <t>HAUTS-DE-SEINE</t>
  </si>
  <si>
    <t>HERAULT</t>
  </si>
  <si>
    <t>ILLE-ET-VILAINE</t>
  </si>
  <si>
    <t>INDRE</t>
  </si>
  <si>
    <t>INDRE-ET-LOIRE</t>
  </si>
  <si>
    <t>ISERE</t>
  </si>
  <si>
    <t>JURA</t>
  </si>
  <si>
    <t>LANDES</t>
  </si>
  <si>
    <t>LOIR-ET-CHER</t>
  </si>
  <si>
    <t>LOIRE</t>
  </si>
  <si>
    <t>LOIRE-ATLANTIQUE</t>
  </si>
  <si>
    <t>LOIRET</t>
  </si>
  <si>
    <t>LOT</t>
  </si>
  <si>
    <t>LOT-ET-GARONNE</t>
  </si>
  <si>
    <t>LOZERE</t>
  </si>
  <si>
    <t>MAINE-ET-LOIRE</t>
  </si>
  <si>
    <t>MANCHE</t>
  </si>
  <si>
    <t>MARNE</t>
  </si>
  <si>
    <t>MAYENNE</t>
  </si>
  <si>
    <t>MEURTHE-ET-MOSELLE</t>
  </si>
  <si>
    <t>MEUSE</t>
  </si>
  <si>
    <t>MORBIHAN</t>
  </si>
  <si>
    <t>MOSELLE</t>
  </si>
  <si>
    <t>NIEVRE</t>
  </si>
  <si>
    <t>NORD</t>
  </si>
  <si>
    <t>OISE</t>
  </si>
  <si>
    <t>ORNE</t>
  </si>
  <si>
    <t>PARIS</t>
  </si>
  <si>
    <t>PAS-DE-CALAIS</t>
  </si>
  <si>
    <t>PUY-DE-DOME</t>
  </si>
  <si>
    <t>PYRENEES-ATLANTIQUES</t>
  </si>
  <si>
    <t>PYRENEES-ORIENTALES</t>
  </si>
  <si>
    <t>RHONE</t>
  </si>
  <si>
    <t>SAONE-ET-LOIRE</t>
  </si>
  <si>
    <t>SARTHE</t>
  </si>
  <si>
    <t>SAVOIE</t>
  </si>
  <si>
    <t>SEINE-ET-MARNE</t>
  </si>
  <si>
    <t>SEINE-MARITIME</t>
  </si>
  <si>
    <t>SEINE-ST-DENIS</t>
  </si>
  <si>
    <t>SOMME</t>
  </si>
  <si>
    <t>TARN</t>
  </si>
  <si>
    <t>TARN-ET-GARONNE</t>
  </si>
  <si>
    <t>TERRITOIRE DE BELFORT</t>
  </si>
  <si>
    <t>VAL-D'OISE</t>
  </si>
  <si>
    <t>VAL-DE-MARNE</t>
  </si>
  <si>
    <t>VAR</t>
  </si>
  <si>
    <t>VAUCLUSE</t>
  </si>
  <si>
    <t>VENDEE</t>
  </si>
  <si>
    <t>VIENNE</t>
  </si>
  <si>
    <t>VOSGES</t>
  </si>
  <si>
    <t>YONNE</t>
  </si>
  <si>
    <t>YVELINES</t>
  </si>
  <si>
    <t>&lt;100</t>
  </si>
  <si>
    <t>ONGLETS</t>
  </si>
  <si>
    <t>Montant unitaire remboursé par l'assurance maladie</t>
  </si>
  <si>
    <t>Montant unitaire présenté au remboursement</t>
  </si>
  <si>
    <t>3- Age
Les indicateurs de coût sont présentés en fonction de l'âge au moment des soins. 
La classification retenue est 0-6 ans, 7-16 ans, 17-79 ans et 80 ans et plus.</t>
  </si>
  <si>
    <t>4- Public/Privé
Les indicateurs de cout sont présentés en fonction du statut de l'établissement de santé
La classification retenue est public (inclus les privés à but non lucratifs) et le privé</t>
  </si>
  <si>
    <t>ATU</t>
  </si>
  <si>
    <t>Paiement forfaitaire</t>
  </si>
  <si>
    <t>Supplément forfaitaire FAU</t>
  </si>
  <si>
    <t>Total retenu</t>
  </si>
  <si>
    <t>Montant remboursé</t>
  </si>
  <si>
    <t>Montant facturé</t>
  </si>
  <si>
    <t>Reste à charge</t>
  </si>
  <si>
    <t>Unité</t>
  </si>
  <si>
    <t>Effectif</t>
  </si>
  <si>
    <t>Minimum</t>
  </si>
  <si>
    <t>P5</t>
  </si>
  <si>
    <t>Mean</t>
  </si>
  <si>
    <t>Std Dev</t>
  </si>
  <si>
    <t>Median</t>
  </si>
  <si>
    <t>P95</t>
  </si>
  <si>
    <t>Maximum</t>
  </si>
  <si>
    <t>Consultation</t>
  </si>
  <si>
    <t>CORSE</t>
  </si>
  <si>
    <t>Consultation + actes</t>
  </si>
  <si>
    <t>Privé</t>
  </si>
  <si>
    <t>Public</t>
  </si>
  <si>
    <t>Résultats</t>
  </si>
  <si>
    <t>Type</t>
  </si>
  <si>
    <t>Taux</t>
  </si>
  <si>
    <t>Age</t>
  </si>
  <si>
    <t>Statut</t>
  </si>
  <si>
    <t>Départements - n°</t>
  </si>
  <si>
    <t>Libellé</t>
  </si>
  <si>
    <t>L'onglet résultat global correspond aux statistiques des dépenses de l'unité de soins. Ces résultats intègrent les financements complémentaires le cas échéant</t>
  </si>
  <si>
    <t>Les établissements de santé percoivent des financements forfaitaires annuels pour faire fonctionner le service des urgences indépendamment du volume d'activité. Un supplément a été estimé et reventilé sur l'unité passage aux urgences. Ce complément est intégré directement dans le résultat global. Il est à ajouter si l'on utilise les résultats par inducteurs de coûts.</t>
  </si>
  <si>
    <t xml:space="preserve">Le fichier excel est décomposé en plusieurs onglets </t>
  </si>
  <si>
    <t>1- Type
les indicateurs de coûts sont déclinés selon le type de PRESTATIONS sanitaires sollicitées
C pour consultations (sans actes associés), CA pour Consultations avec Actes et ATU pour un passage sans consultation et sans actes médicaux.</t>
  </si>
  <si>
    <t>2- Taux de remboursement
Les indicateurs de coût sont présentés en fonction du taux de prise en charge par l'assurance maladie. 
La classification retenue est 100% vs moins de 100%.</t>
  </si>
  <si>
    <t xml:space="preserve">5- Departement
Les indicateurs de coût sont reportés en fonction du département de résidence des bénéficiaires. </t>
  </si>
  <si>
    <r>
      <t xml:space="preserve">Ce résultat </t>
    </r>
    <r>
      <rPr>
        <b/>
        <u/>
        <sz val="11"/>
        <color theme="1"/>
        <rFont val="Calibri"/>
        <family val="2"/>
        <scheme val="minor"/>
      </rPr>
      <t>global</t>
    </r>
    <r>
      <rPr>
        <sz val="11"/>
        <color theme="1"/>
        <rFont val="Calibri"/>
        <family val="2"/>
        <scheme val="minor"/>
      </rPr>
      <t xml:space="preserve"> </t>
    </r>
    <r>
      <rPr>
        <b/>
        <u/>
        <sz val="11"/>
        <color theme="1"/>
        <rFont val="Calibri"/>
        <family val="2"/>
        <scheme val="minor"/>
      </rPr>
      <t>comprend</t>
    </r>
    <r>
      <rPr>
        <sz val="11"/>
        <color theme="1"/>
        <rFont val="Calibri"/>
        <family val="2"/>
        <scheme val="minor"/>
      </rPr>
      <t xml:space="preserve"> les financements complémentaires non présents dans le SNDS (cf onglet financement complémentaire pour plus de détails)</t>
    </r>
  </si>
  <si>
    <r>
      <t xml:space="preserve">Ces résultats par inducteur de coûts </t>
    </r>
    <r>
      <rPr>
        <b/>
        <u/>
        <sz val="11"/>
        <color theme="1"/>
        <rFont val="Calibri"/>
        <family val="2"/>
        <scheme val="minor"/>
      </rPr>
      <t>ne comprennent pas</t>
    </r>
    <r>
      <rPr>
        <sz val="11"/>
        <color theme="1"/>
        <rFont val="Calibri"/>
        <family val="2"/>
        <scheme val="minor"/>
      </rPr>
      <t xml:space="preserve"> les financements complémentaires (cf onglet financement complémentaire pour plus de détails)</t>
    </r>
  </si>
  <si>
    <t>On entend par financement complémentaire, le financement des activités hors honoraires des professionnels de santé ainsi que la part relative à l'allègement des cotisations sociales. Ces informations ne sont pas disponibles dans les données du SNDS et ont été estimées selon les infos retrouvées dans la littérature (cf rapport technique et résultats pour les détails). Il s'agit ici du forfait annuel des urgences</t>
  </si>
  <si>
    <r>
      <t xml:space="preserve">Le supplément forfaitaire est </t>
    </r>
    <r>
      <rPr>
        <b/>
        <u/>
        <sz val="11"/>
        <color theme="1"/>
        <rFont val="Calibri"/>
        <family val="2"/>
        <scheme val="minor"/>
      </rPr>
      <t>à ajouter</t>
    </r>
    <r>
      <rPr>
        <sz val="11"/>
        <color theme="1"/>
        <rFont val="Calibri"/>
        <family val="2"/>
        <scheme val="minor"/>
      </rPr>
      <t xml:space="preserve"> pour tous les résultats déclinés par inducteur de coûts.</t>
    </r>
  </si>
  <si>
    <t>Financement complémentaire</t>
  </si>
  <si>
    <t>Estimation par passage</t>
  </si>
  <si>
    <t>Montant unitaire resté à charge du bénéficiaire</t>
  </si>
  <si>
    <t>Critères de jugement</t>
  </si>
  <si>
    <t>Variation des prix 2025</t>
  </si>
  <si>
    <t>Les résultats ont été actualisés en considérant la varation des prix à la consommation en France métropolitaine Base 2025 - source INSEE 2026</t>
  </si>
  <si>
    <t>Revalorisation IPC 25</t>
  </si>
  <si>
    <t>Le coût d'un passage aux urgences en 2021</t>
  </si>
  <si>
    <t>https://www.insee.fr/fr/statistiques/serie/011814318</t>
  </si>
  <si>
    <t>Résultats bruts 2025</t>
  </si>
  <si>
    <t>Résultats avec compléments 2025</t>
  </si>
  <si>
    <r>
      <t xml:space="preserve">Les autres onglets présentent les résultats selon </t>
    </r>
    <r>
      <rPr>
        <u/>
        <sz val="11"/>
        <color theme="1"/>
        <rFont val="Calibri"/>
        <family val="2"/>
        <scheme val="minor"/>
      </rPr>
      <t>les inducteurs de coûts auxquels il faut ajouter les financements complémentaires:</t>
    </r>
  </si>
  <si>
    <t>La classification ATU correspond au passage aux urgences sans sollicitation d'un professionnel médical.</t>
  </si>
  <si>
    <t>Le montant moyen facturé d'un passage aux urgences dans l'AIN en 2025 est valorisé 104,94€ auquel il faut ajouter le supplément financement complémentaire.</t>
  </si>
  <si>
    <t>Le montant annuel des financements complémentaires a été estimé à 108,12€ par passage, ainsi pour passer du résultat brut au résultat intégrant le complément on suit l'exemple ci-dessous (brut + 108,12). Cela est à répeter pour tous les tableaux par inducteur de coûts.</t>
  </si>
  <si>
    <t>Le montant moyen facturé d'un passage aux urgences dans le secteur public en France en 2025 est valorisé 93,05€ auquel il faut ajouter le supplément financement complémentaire.</t>
  </si>
  <si>
    <t>Le montant moyen facturé d'un passage aux urgences pour un patient âgé de plus de 80 ans en France en 2025 est valorisé 136,48€ auquel il faut ajouter le supplément financement complémentaire.</t>
  </si>
  <si>
    <t>Le montant moyen facturé d'un passage aux urgences pris en charge à 100% en France en 2025 est valorisé 110,82€ auquel il faut ajouter le supplément financement complémentaire.</t>
  </si>
  <si>
    <t>Le montant moyen facturé d'un passage aux urgences avec une simple consultation médicale en France en 2025 est valorisé 61,65€ auquel il faut ajouter le supplément financement complémentaire.</t>
  </si>
  <si>
    <t>Le montant moyen facturé d'un passage aux urgences en France en 2025 est valorisé 207,93€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</si>
</sst>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u/>
      <sz val="11"/>
      <color theme="1"/>
      <name val="Calibri"/>
      <family val="2"/>
      <scheme val="minor"/>
    </font>
    <font>
      <b/>
      <sz val="9.5"/>
      <color rgb="FF000000"/>
      <name val="Arial"/>
      <family val="2"/>
    </font>
    <font>
      <u/>
      <sz val="11"/>
      <color theme="1"/>
      <name val="Calibri"/>
      <family val="2"/>
      <scheme val="minor"/>
    </font>
    <font>
      <sz val="11"/>
      <name val="Calibri"/>
      <family val="2"/>
      <scheme val="minor"/>
    </font>
    <font>
      <u/>
      <sz val="11"/>
      <color theme="10"/>
      <name val="Calibri"/>
      <family val="2"/>
      <scheme val="minor"/>
    </font>
    <font>
      <i/>
      <sz val="11"/>
      <color theme="1"/>
      <name val="Calibri"/>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s>
  <cellStyleXfs count="2">
    <xf numFmtId="0" fontId="0" fillId="0" borderId="0"/>
    <xf numFmtId="0" fontId="8" fillId="0" borderId="0" applyNumberFormat="0" applyFill="0" applyBorder="0" applyAlignment="0" applyProtection="0"/>
  </cellStyleXfs>
  <cellXfs count="145">
    <xf numFmtId="0" fontId="0" fillId="0" borderId="0" xfId="0"/>
    <xf numFmtId="0" fontId="0" fillId="2" borderId="0" xfId="0" applyFill="1"/>
    <xf numFmtId="0" fontId="0" fillId="2" borderId="1" xfId="0" applyFill="1" applyBorder="1" applyAlignment="1">
      <alignment horizontal="center"/>
    </xf>
    <xf numFmtId="2" fontId="0" fillId="2" borderId="0" xfId="0" applyNumberFormat="1" applyFill="1" applyAlignment="1">
      <alignment horizontal="center"/>
    </xf>
    <xf numFmtId="0" fontId="0" fillId="2" borderId="0" xfId="0" applyFill="1" applyAlignment="1">
      <alignment horizontal="center" wrapText="1"/>
    </xf>
    <xf numFmtId="0" fontId="0" fillId="2" borderId="0" xfId="0" applyFill="1" applyAlignment="1">
      <alignment horizontal="center"/>
    </xf>
    <xf numFmtId="0" fontId="0" fillId="2" borderId="8" xfId="0" applyFill="1" applyBorder="1"/>
    <xf numFmtId="0" fontId="0" fillId="2" borderId="11" xfId="0" applyFill="1" applyBorder="1"/>
    <xf numFmtId="0" fontId="0" fillId="2" borderId="14" xfId="0" applyFill="1" applyBorder="1"/>
    <xf numFmtId="0" fontId="0" fillId="0" borderId="15" xfId="0" applyBorder="1"/>
    <xf numFmtId="0" fontId="0" fillId="2" borderId="17" xfId="0" applyFill="1" applyBorder="1" applyAlignment="1">
      <alignment horizontal="center" vertical="center" wrapText="1"/>
    </xf>
    <xf numFmtId="0" fontId="1" fillId="2" borderId="0" xfId="0" applyFont="1" applyFill="1" applyAlignment="1">
      <alignment horizontal="left" vertical="center" wrapText="1"/>
    </xf>
    <xf numFmtId="0" fontId="1" fillId="2" borderId="18" xfId="0" applyFont="1" applyFill="1" applyBorder="1" applyAlignment="1">
      <alignment horizontal="center"/>
    </xf>
    <xf numFmtId="0" fontId="2" fillId="0" borderId="19" xfId="0" applyFont="1" applyBorder="1" applyAlignment="1">
      <alignment horizontal="center"/>
    </xf>
    <xf numFmtId="0" fontId="0" fillId="2" borderId="20" xfId="0" applyFill="1" applyBorder="1" applyAlignment="1">
      <alignment horizontal="left" vertical="center" wrapText="1"/>
    </xf>
    <xf numFmtId="0" fontId="0" fillId="2" borderId="7" xfId="0" applyFill="1" applyBorder="1"/>
    <xf numFmtId="0" fontId="0" fillId="2" borderId="13" xfId="0" applyFill="1" applyBorder="1"/>
    <xf numFmtId="0" fontId="0" fillId="2" borderId="4" xfId="0" applyFill="1" applyBorder="1"/>
    <xf numFmtId="0" fontId="0" fillId="2" borderId="6" xfId="0" applyFill="1" applyBorder="1"/>
    <xf numFmtId="0" fontId="0" fillId="2" borderId="12" xfId="0" applyFill="1" applyBorder="1"/>
    <xf numFmtId="0" fontId="3" fillId="2" borderId="2" xfId="0" applyFont="1" applyFill="1" applyBorder="1" applyAlignment="1">
      <alignment vertical="center" wrapText="1"/>
    </xf>
    <xf numFmtId="3" fontId="3" fillId="2" borderId="3" xfId="0" applyNumberFormat="1" applyFont="1" applyFill="1" applyBorder="1" applyAlignment="1">
      <alignment horizontal="right" vertical="center" wrapText="1"/>
    </xf>
    <xf numFmtId="2" fontId="3" fillId="2" borderId="3" xfId="0" applyNumberFormat="1" applyFont="1" applyFill="1" applyBorder="1" applyAlignment="1">
      <alignment horizontal="right" vertical="center" wrapText="1"/>
    </xf>
    <xf numFmtId="2" fontId="3" fillId="2" borderId="4" xfId="0" applyNumberFormat="1" applyFont="1" applyFill="1" applyBorder="1" applyAlignment="1">
      <alignment horizontal="right" vertical="center" wrapText="1"/>
    </xf>
    <xf numFmtId="0" fontId="2" fillId="2" borderId="10" xfId="0" applyFont="1" applyFill="1" applyBorder="1" applyAlignment="1">
      <alignment vertical="center" wrapText="1"/>
    </xf>
    <xf numFmtId="3" fontId="2" fillId="2" borderId="0" xfId="0" applyNumberFormat="1" applyFont="1" applyFill="1" applyAlignment="1">
      <alignment horizontal="right" vertical="center" wrapText="1"/>
    </xf>
    <xf numFmtId="2" fontId="2" fillId="2" borderId="0" xfId="0" applyNumberFormat="1" applyFont="1" applyFill="1" applyAlignment="1">
      <alignment horizontal="right" vertical="center" wrapText="1"/>
    </xf>
    <xf numFmtId="0" fontId="2" fillId="2" borderId="12" xfId="0" applyFont="1" applyFill="1" applyBorder="1" applyAlignment="1">
      <alignment vertical="center" wrapText="1"/>
    </xf>
    <xf numFmtId="3" fontId="2" fillId="2" borderId="13" xfId="0" applyNumberFormat="1" applyFont="1" applyFill="1" applyBorder="1" applyAlignment="1">
      <alignment horizontal="right" vertical="center" wrapText="1"/>
    </xf>
    <xf numFmtId="2" fontId="2" fillId="2" borderId="13" xfId="0" applyNumberFormat="1" applyFont="1" applyFill="1" applyBorder="1" applyAlignment="1">
      <alignment horizontal="right" vertical="center" wrapText="1"/>
    </xf>
    <xf numFmtId="0" fontId="0" fillId="2" borderId="0" xfId="0" applyFill="1" applyAlignment="1">
      <alignment vertical="center"/>
    </xf>
    <xf numFmtId="0" fontId="0" fillId="2" borderId="0" xfId="0" applyFill="1" applyAlignment="1">
      <alignment horizontal="left"/>
    </xf>
    <xf numFmtId="2" fontId="0" fillId="2" borderId="0" xfId="0" applyNumberFormat="1" applyFill="1" applyAlignment="1">
      <alignment horizontal="right"/>
    </xf>
    <xf numFmtId="0" fontId="0" fillId="2" borderId="0" xfId="0" applyFill="1" applyAlignment="1">
      <alignment horizontal="right"/>
    </xf>
    <xf numFmtId="2" fontId="0" fillId="2" borderId="0" xfId="0" applyNumberFormat="1" applyFill="1"/>
    <xf numFmtId="0" fontId="3" fillId="2" borderId="3" xfId="0" applyFont="1" applyFill="1" applyBorder="1" applyAlignment="1">
      <alignment horizontal="left" vertical="center" wrapText="1"/>
    </xf>
    <xf numFmtId="0" fontId="1" fillId="2" borderId="0" xfId="0" applyFont="1" applyFill="1" applyAlignment="1">
      <alignment vertical="center"/>
    </xf>
    <xf numFmtId="0" fontId="0" fillId="2" borderId="10" xfId="0" applyFill="1" applyBorder="1" applyAlignment="1">
      <alignment vertical="center"/>
    </xf>
    <xf numFmtId="0" fontId="2" fillId="2" borderId="0" xfId="0" applyFont="1" applyFill="1" applyAlignment="1">
      <alignment horizontal="left" vertical="center" wrapText="1"/>
    </xf>
    <xf numFmtId="0" fontId="1" fillId="2" borderId="0" xfId="0" applyFont="1" applyFill="1"/>
    <xf numFmtId="2" fontId="0" fillId="2" borderId="0" xfId="0" applyNumberFormat="1" applyFill="1" applyAlignment="1">
      <alignment horizontal="left" vertical="center"/>
    </xf>
    <xf numFmtId="0" fontId="0" fillId="2" borderId="0" xfId="0" applyFill="1" applyAlignment="1">
      <alignment horizontal="left" vertical="center"/>
    </xf>
    <xf numFmtId="0" fontId="0" fillId="2" borderId="10" xfId="0" applyFill="1" applyBorder="1" applyAlignment="1">
      <alignment horizontal="left" vertical="center"/>
    </xf>
    <xf numFmtId="3" fontId="0" fillId="2" borderId="0" xfId="0" applyNumberFormat="1" applyFill="1" applyAlignment="1">
      <alignment horizontal="right"/>
    </xf>
    <xf numFmtId="2" fontId="1" fillId="2" borderId="0" xfId="0" applyNumberFormat="1" applyFont="1" applyFill="1" applyAlignment="1">
      <alignment horizontal="right"/>
    </xf>
    <xf numFmtId="0" fontId="0" fillId="2" borderId="13" xfId="0" applyFill="1" applyBorder="1" applyAlignment="1">
      <alignment horizontal="left"/>
    </xf>
    <xf numFmtId="2" fontId="0" fillId="2" borderId="13" xfId="0" applyNumberFormat="1" applyFill="1" applyBorder="1" applyAlignment="1">
      <alignment horizontal="right"/>
    </xf>
    <xf numFmtId="3" fontId="0" fillId="2" borderId="0" xfId="0" applyNumberFormat="1" applyFill="1"/>
    <xf numFmtId="0" fontId="0" fillId="2" borderId="0" xfId="0" applyFill="1" applyAlignment="1">
      <alignment horizontal="right" vertical="center"/>
    </xf>
    <xf numFmtId="2" fontId="1" fillId="2" borderId="0" xfId="0" applyNumberFormat="1" applyFont="1" applyFill="1"/>
    <xf numFmtId="2" fontId="1" fillId="2" borderId="2" xfId="0" applyNumberFormat="1" applyFont="1" applyFill="1" applyBorder="1"/>
    <xf numFmtId="2" fontId="3" fillId="2" borderId="3" xfId="0" applyNumberFormat="1" applyFont="1" applyFill="1" applyBorder="1" applyAlignment="1">
      <alignment vertical="center" wrapText="1"/>
    </xf>
    <xf numFmtId="2" fontId="2" fillId="2" borderId="0" xfId="0" applyNumberFormat="1" applyFont="1" applyFill="1" applyAlignment="1">
      <alignment vertical="center" wrapText="1"/>
    </xf>
    <xf numFmtId="2" fontId="0" fillId="2" borderId="10" xfId="0" applyNumberFormat="1" applyFill="1" applyBorder="1" applyAlignment="1">
      <alignment horizontal="left" vertical="center"/>
    </xf>
    <xf numFmtId="2" fontId="2" fillId="2" borderId="13" xfId="0" applyNumberFormat="1" applyFont="1" applyFill="1" applyBorder="1" applyAlignment="1">
      <alignment vertical="center" wrapText="1"/>
    </xf>
    <xf numFmtId="2" fontId="1" fillId="2" borderId="0" xfId="0" applyNumberFormat="1" applyFont="1" applyFill="1" applyAlignment="1">
      <alignment horizontal="right" vertical="center"/>
    </xf>
    <xf numFmtId="4" fontId="0" fillId="2" borderId="0" xfId="0" applyNumberFormat="1" applyFill="1"/>
    <xf numFmtId="0" fontId="3" fillId="2" borderId="3" xfId="0" applyFont="1" applyFill="1" applyBorder="1" applyAlignment="1">
      <alignment vertical="center" wrapText="1"/>
    </xf>
    <xf numFmtId="0" fontId="0" fillId="2" borderId="10" xfId="0" applyFill="1" applyBorder="1"/>
    <xf numFmtId="0" fontId="2" fillId="2" borderId="0" xfId="0" applyFont="1" applyFill="1" applyAlignment="1">
      <alignment vertical="center" wrapText="1"/>
    </xf>
    <xf numFmtId="49" fontId="0" fillId="2" borderId="10" xfId="0" applyNumberFormat="1" applyFill="1" applyBorder="1"/>
    <xf numFmtId="3" fontId="0" fillId="2" borderId="13" xfId="0" applyNumberFormat="1" applyFill="1" applyBorder="1"/>
    <xf numFmtId="2" fontId="0" fillId="2" borderId="13" xfId="0" applyNumberFormat="1" applyFill="1" applyBorder="1"/>
    <xf numFmtId="3" fontId="0" fillId="2" borderId="0" xfId="0" applyNumberFormat="1" applyFill="1" applyAlignment="1">
      <alignment horizontal="right" vertical="center"/>
    </xf>
    <xf numFmtId="4" fontId="0" fillId="2" borderId="0" xfId="0" applyNumberFormat="1" applyFill="1" applyAlignment="1">
      <alignment horizontal="right" vertical="center"/>
    </xf>
    <xf numFmtId="4" fontId="3" fillId="2" borderId="3" xfId="0" applyNumberFormat="1" applyFont="1" applyFill="1" applyBorder="1" applyAlignment="1">
      <alignment horizontal="right" vertical="center" wrapText="1"/>
    </xf>
    <xf numFmtId="4" fontId="3" fillId="2" borderId="4" xfId="0" applyNumberFormat="1" applyFont="1" applyFill="1" applyBorder="1" applyAlignment="1">
      <alignment horizontal="right" vertical="center" wrapText="1"/>
    </xf>
    <xf numFmtId="4" fontId="2" fillId="2" borderId="0" xfId="0" applyNumberFormat="1" applyFont="1" applyFill="1" applyAlignment="1">
      <alignment horizontal="right" vertical="center" wrapText="1"/>
    </xf>
    <xf numFmtId="3" fontId="0" fillId="2" borderId="13" xfId="0" applyNumberFormat="1" applyFill="1" applyBorder="1" applyAlignment="1">
      <alignment horizontal="right" vertical="center"/>
    </xf>
    <xf numFmtId="4" fontId="0" fillId="2" borderId="13" xfId="0" applyNumberFormat="1" applyFill="1" applyBorder="1" applyAlignment="1">
      <alignment horizontal="right" vertical="center"/>
    </xf>
    <xf numFmtId="4" fontId="2" fillId="2" borderId="11" xfId="0" applyNumberFormat="1" applyFont="1" applyFill="1" applyBorder="1" applyAlignment="1">
      <alignment horizontal="right" vertical="center" wrapText="1"/>
    </xf>
    <xf numFmtId="4" fontId="2" fillId="2" borderId="14" xfId="0" applyNumberFormat="1" applyFont="1" applyFill="1" applyBorder="1" applyAlignment="1">
      <alignment horizontal="right" vertical="center" wrapText="1"/>
    </xf>
    <xf numFmtId="4" fontId="0" fillId="2" borderId="0" xfId="0" applyNumberFormat="1" applyFill="1" applyAlignment="1">
      <alignment horizontal="right"/>
    </xf>
    <xf numFmtId="4" fontId="0" fillId="2" borderId="11" xfId="0" applyNumberFormat="1" applyFill="1" applyBorder="1" applyAlignment="1">
      <alignment horizontal="right"/>
    </xf>
    <xf numFmtId="0" fontId="1" fillId="2" borderId="2" xfId="0" applyFont="1" applyFill="1" applyBorder="1" applyAlignment="1">
      <alignment vertical="center"/>
    </xf>
    <xf numFmtId="0" fontId="1" fillId="2" borderId="2" xfId="0" applyFont="1" applyFill="1" applyBorder="1"/>
    <xf numFmtId="3" fontId="2" fillId="2" borderId="0" xfId="0" applyNumberFormat="1" applyFont="1" applyFill="1" applyAlignment="1">
      <alignment horizontal="left" vertical="center" wrapText="1"/>
    </xf>
    <xf numFmtId="2" fontId="0" fillId="2" borderId="13" xfId="0" applyNumberFormat="1" applyFill="1" applyBorder="1" applyAlignment="1">
      <alignment horizontal="left" vertical="center"/>
    </xf>
    <xf numFmtId="3" fontId="0" fillId="2" borderId="0" xfId="0" applyNumberFormat="1" applyFill="1" applyAlignment="1">
      <alignment horizontal="left" vertical="center"/>
    </xf>
    <xf numFmtId="0" fontId="2" fillId="2" borderId="10" xfId="0" applyFont="1" applyFill="1" applyBorder="1" applyAlignment="1">
      <alignment horizontal="left" vertical="center" wrapText="1"/>
    </xf>
    <xf numFmtId="3" fontId="0" fillId="2" borderId="10" xfId="0" applyNumberFormat="1" applyFill="1" applyBorder="1" applyAlignment="1">
      <alignment horizontal="left" vertical="center"/>
    </xf>
    <xf numFmtId="3" fontId="0" fillId="2" borderId="12" xfId="0" applyNumberFormat="1" applyFill="1" applyBorder="1" applyAlignment="1">
      <alignment horizontal="left" vertical="center"/>
    </xf>
    <xf numFmtId="0" fontId="2" fillId="2" borderId="7"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0" fillId="2" borderId="9" xfId="0" applyFill="1" applyBorder="1"/>
    <xf numFmtId="0" fontId="0" fillId="2" borderId="1" xfId="0" applyFill="1" applyBorder="1" applyAlignment="1">
      <alignment horizontal="left" wrapText="1"/>
    </xf>
    <xf numFmtId="2" fontId="0" fillId="2" borderId="6" xfId="0" applyNumberFormat="1" applyFill="1" applyBorder="1" applyAlignment="1">
      <alignment horizontal="left"/>
    </xf>
    <xf numFmtId="2" fontId="0" fillId="2" borderId="10" xfId="0" applyNumberFormat="1" applyFill="1" applyBorder="1" applyAlignment="1">
      <alignment horizontal="left"/>
    </xf>
    <xf numFmtId="2" fontId="0" fillId="2" borderId="12" xfId="0" applyNumberFormat="1" applyFill="1" applyBorder="1" applyAlignment="1">
      <alignment horizontal="left"/>
    </xf>
    <xf numFmtId="0" fontId="0" fillId="2" borderId="7" xfId="0" applyFill="1" applyBorder="1" applyAlignment="1">
      <alignment horizontal="right"/>
    </xf>
    <xf numFmtId="2" fontId="0" fillId="2" borderId="7" xfId="0" applyNumberFormat="1" applyFill="1" applyBorder="1" applyAlignment="1">
      <alignment horizontal="right"/>
    </xf>
    <xf numFmtId="2" fontId="0" fillId="2" borderId="8" xfId="0" applyNumberFormat="1" applyFill="1" applyBorder="1" applyAlignment="1">
      <alignment horizontal="right"/>
    </xf>
    <xf numFmtId="0" fontId="0" fillId="2" borderId="13" xfId="0" applyFill="1" applyBorder="1" applyAlignment="1">
      <alignment horizontal="right"/>
    </xf>
    <xf numFmtId="2" fontId="0" fillId="2" borderId="14" xfId="0" applyNumberFormat="1" applyFill="1" applyBorder="1" applyAlignment="1">
      <alignment horizontal="right"/>
    </xf>
    <xf numFmtId="0" fontId="0" fillId="2" borderId="12" xfId="0" applyFill="1" applyBorder="1" applyAlignment="1">
      <alignment vertical="center"/>
    </xf>
    <xf numFmtId="0" fontId="2" fillId="2" borderId="13" xfId="0" applyFont="1" applyFill="1" applyBorder="1" applyAlignment="1">
      <alignment horizontal="left" vertical="center" wrapText="1"/>
    </xf>
    <xf numFmtId="0" fontId="0" fillId="2" borderId="12" xfId="0" applyFill="1" applyBorder="1" applyAlignment="1">
      <alignment horizontal="left" vertical="center"/>
    </xf>
    <xf numFmtId="2" fontId="0" fillId="2" borderId="8" xfId="0" applyNumberFormat="1" applyFill="1" applyBorder="1"/>
    <xf numFmtId="2" fontId="0" fillId="2" borderId="14" xfId="0" applyNumberFormat="1" applyFill="1" applyBorder="1"/>
    <xf numFmtId="0" fontId="0" fillId="2" borderId="16" xfId="0" applyFill="1" applyBorder="1" applyAlignment="1">
      <alignment horizontal="left" vertical="center" wrapText="1"/>
    </xf>
    <xf numFmtId="3" fontId="2" fillId="2" borderId="7" xfId="0" applyNumberFormat="1" applyFont="1" applyFill="1" applyBorder="1" applyAlignment="1">
      <alignment horizontal="right" vertical="center" wrapText="1"/>
    </xf>
    <xf numFmtId="2" fontId="2" fillId="2" borderId="7" xfId="0" applyNumberFormat="1" applyFont="1" applyFill="1" applyBorder="1" applyAlignment="1">
      <alignment horizontal="right" vertical="center" wrapText="1"/>
    </xf>
    <xf numFmtId="2" fontId="2" fillId="2" borderId="8" xfId="0" applyNumberFormat="1" applyFont="1" applyFill="1" applyBorder="1" applyAlignment="1">
      <alignment horizontal="right" vertical="center" wrapText="1"/>
    </xf>
    <xf numFmtId="2" fontId="2" fillId="2" borderId="11" xfId="0" applyNumberFormat="1" applyFont="1" applyFill="1" applyBorder="1" applyAlignment="1">
      <alignment horizontal="right" vertical="center" wrapText="1"/>
    </xf>
    <xf numFmtId="2" fontId="2" fillId="2" borderId="14" xfId="0" applyNumberFormat="1" applyFont="1" applyFill="1" applyBorder="1" applyAlignment="1">
      <alignment horizontal="right" vertical="center" wrapText="1"/>
    </xf>
    <xf numFmtId="3" fontId="0" fillId="2" borderId="7" xfId="0" applyNumberFormat="1" applyFill="1" applyBorder="1" applyAlignment="1">
      <alignment horizontal="right"/>
    </xf>
    <xf numFmtId="2" fontId="0" fillId="2" borderId="11" xfId="0" applyNumberFormat="1" applyFill="1" applyBorder="1" applyAlignment="1">
      <alignment horizontal="right"/>
    </xf>
    <xf numFmtId="2" fontId="0" fillId="2" borderId="6" xfId="0" applyNumberFormat="1" applyFill="1" applyBorder="1" applyAlignment="1">
      <alignment horizontal="left" vertical="center"/>
    </xf>
    <xf numFmtId="2" fontId="2" fillId="2" borderId="7" xfId="0" applyNumberFormat="1" applyFont="1" applyFill="1" applyBorder="1" applyAlignment="1">
      <alignment vertical="center" wrapText="1"/>
    </xf>
    <xf numFmtId="0" fontId="2" fillId="2" borderId="7" xfId="0" applyFont="1" applyFill="1" applyBorder="1" applyAlignment="1">
      <alignment vertical="center" wrapText="1"/>
    </xf>
    <xf numFmtId="0" fontId="2" fillId="2" borderId="6" xfId="0" applyFont="1" applyFill="1" applyBorder="1" applyAlignment="1">
      <alignment horizontal="left" vertical="center" wrapText="1"/>
    </xf>
    <xf numFmtId="3" fontId="2" fillId="2" borderId="7" xfId="0" applyNumberFormat="1" applyFont="1" applyFill="1" applyBorder="1" applyAlignment="1">
      <alignment horizontal="left" vertical="center" wrapText="1"/>
    </xf>
    <xf numFmtId="4" fontId="2" fillId="2" borderId="7" xfId="0" applyNumberFormat="1" applyFont="1" applyFill="1" applyBorder="1" applyAlignment="1">
      <alignment horizontal="right" vertical="center" wrapText="1"/>
    </xf>
    <xf numFmtId="4" fontId="2" fillId="2" borderId="8" xfId="0" applyNumberFormat="1" applyFont="1" applyFill="1" applyBorder="1" applyAlignment="1">
      <alignment horizontal="right" vertical="center" wrapText="1"/>
    </xf>
    <xf numFmtId="4" fontId="2" fillId="2" borderId="13" xfId="0" applyNumberFormat="1" applyFont="1" applyFill="1" applyBorder="1" applyAlignment="1">
      <alignment horizontal="right" vertical="center" wrapText="1"/>
    </xf>
    <xf numFmtId="0" fontId="0" fillId="2" borderId="5" xfId="0" applyFill="1" applyBorder="1" applyAlignment="1">
      <alignment wrapText="1"/>
    </xf>
    <xf numFmtId="0" fontId="8" fillId="2" borderId="0" xfId="1" applyFill="1"/>
    <xf numFmtId="0" fontId="9" fillId="2" borderId="0" xfId="0" applyFont="1" applyFill="1" applyAlignment="1">
      <alignment vertical="center"/>
    </xf>
    <xf numFmtId="2" fontId="0" fillId="2" borderId="2" xfId="0" applyNumberFormat="1" applyFill="1" applyBorder="1" applyAlignment="1">
      <alignment horizontal="center" vertical="center"/>
    </xf>
    <xf numFmtId="0" fontId="0" fillId="0" borderId="3" xfId="0" applyBorder="1" applyAlignment="1">
      <alignment vertical="center"/>
    </xf>
    <xf numFmtId="2" fontId="0" fillId="2" borderId="0" xfId="0" applyNumberFormat="1" applyFill="1" applyAlignment="1">
      <alignment vertical="top" wrapText="1"/>
    </xf>
    <xf numFmtId="2" fontId="0" fillId="0" borderId="0" xfId="0" applyNumberFormat="1"/>
    <xf numFmtId="0" fontId="0" fillId="0" borderId="0" xfId="0"/>
    <xf numFmtId="2" fontId="0" fillId="2" borderId="2" xfId="0" applyNumberFormat="1" applyFill="1" applyBorder="1" applyAlignment="1">
      <alignment horizontal="center"/>
    </xf>
    <xf numFmtId="0" fontId="0" fillId="0" borderId="3" xfId="0" applyBorder="1"/>
    <xf numFmtId="0" fontId="0" fillId="0" borderId="4" xfId="0" applyBorder="1"/>
    <xf numFmtId="0" fontId="7" fillId="2" borderId="9" xfId="0" applyFont="1" applyFill="1" applyBorder="1" applyAlignment="1">
      <alignment wrapText="1"/>
    </xf>
    <xf numFmtId="0" fontId="7" fillId="0" borderId="9" xfId="0" applyFont="1" applyBorder="1"/>
    <xf numFmtId="0" fontId="0" fillId="2" borderId="9" xfId="0" applyFill="1" applyBorder="1" applyAlignment="1">
      <alignment wrapText="1"/>
    </xf>
    <xf numFmtId="0" fontId="0" fillId="0" borderId="9" xfId="0" applyBorder="1"/>
    <xf numFmtId="0" fontId="0" fillId="2" borderId="9" xfId="0" applyFill="1" applyBorder="1"/>
    <xf numFmtId="0" fontId="0" fillId="2" borderId="3" xfId="0" applyFill="1" applyBorder="1"/>
    <xf numFmtId="0" fontId="0" fillId="2" borderId="0" xfId="0" applyFill="1" applyAlignment="1">
      <alignment wrapText="1"/>
    </xf>
    <xf numFmtId="0" fontId="0" fillId="0" borderId="0" xfId="0" applyAlignment="1">
      <alignment wrapText="1"/>
    </xf>
    <xf numFmtId="2" fontId="0" fillId="2" borderId="10" xfId="0" applyNumberFormat="1" applyFill="1" applyBorder="1"/>
    <xf numFmtId="2" fontId="0" fillId="0" borderId="11" xfId="0" applyNumberFormat="1" applyBorder="1"/>
    <xf numFmtId="0" fontId="0" fillId="0" borderId="11" xfId="0" applyBorder="1"/>
    <xf numFmtId="0" fontId="0" fillId="2" borderId="2" xfId="0" applyFill="1" applyBorder="1" applyAlignment="1">
      <alignment vertical="top" wrapText="1"/>
    </xf>
    <xf numFmtId="0" fontId="0" fillId="2" borderId="2" xfId="0" applyFill="1" applyBorder="1" applyAlignment="1">
      <alignment wrapText="1"/>
    </xf>
    <xf numFmtId="0" fontId="0" fillId="0" borderId="3" xfId="0" applyBorder="1" applyAlignment="1">
      <alignment wrapText="1"/>
    </xf>
    <xf numFmtId="0" fontId="0" fillId="0" borderId="4" xfId="0" applyBorder="1" applyAlignment="1">
      <alignment wrapText="1"/>
    </xf>
    <xf numFmtId="0" fontId="2" fillId="2" borderId="6" xfId="0" applyFont="1" applyFill="1" applyBorder="1" applyAlignment="1">
      <alignment vertical="center" wrapText="1"/>
    </xf>
    <xf numFmtId="3" fontId="2" fillId="2" borderId="0" xfId="0" applyNumberFormat="1" applyFont="1" applyFill="1" applyBorder="1" applyAlignment="1">
      <alignment horizontal="right" vertical="center" wrapText="1"/>
    </xf>
    <xf numFmtId="2" fontId="2" fillId="2" borderId="0" xfId="0" applyNumberFormat="1" applyFont="1" applyFill="1" applyBorder="1" applyAlignment="1">
      <alignment horizontal="righ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see.fr/fr/statistiques/serie/0118143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0"/>
  <sheetViews>
    <sheetView tabSelected="1" zoomScaleNormal="100" workbookViewId="0">
      <selection activeCell="D27" sqref="D27"/>
    </sheetView>
  </sheetViews>
  <sheetFormatPr baseColWidth="10" defaultRowHeight="15" x14ac:dyDescent="0.25"/>
  <cols>
    <col min="1" max="1" width="3.28515625" style="1" customWidth="1"/>
    <col min="2" max="2" width="94" style="1" customWidth="1"/>
    <col min="3" max="3" width="4.140625" style="1" customWidth="1"/>
    <col min="4" max="4" width="18.85546875" style="1" customWidth="1"/>
    <col min="5" max="7" width="11.42578125" style="1"/>
    <col min="8" max="8" width="13.28515625" style="1" customWidth="1"/>
    <col min="9" max="9" width="12.7109375" style="1" customWidth="1"/>
    <col min="10" max="16384" width="11.42578125" style="1"/>
  </cols>
  <sheetData>
    <row r="1" spans="2:10" ht="15.75" thickBot="1" x14ac:dyDescent="0.3"/>
    <row r="2" spans="2:10" ht="15.75" thickBot="1" x14ac:dyDescent="0.3">
      <c r="B2" s="2" t="s">
        <v>99</v>
      </c>
      <c r="C2" s="3"/>
      <c r="D2" s="124" t="s">
        <v>145</v>
      </c>
      <c r="E2" s="125"/>
      <c r="F2" s="125"/>
      <c r="G2" s="125"/>
      <c r="H2" s="125"/>
      <c r="I2" s="126"/>
      <c r="J2" s="3"/>
    </row>
    <row r="3" spans="2:10" ht="15.75" thickBot="1" x14ac:dyDescent="0.3"/>
    <row r="4" spans="2:10" x14ac:dyDescent="0.25">
      <c r="D4" s="87" t="s">
        <v>109</v>
      </c>
      <c r="E4" s="15" t="s">
        <v>101</v>
      </c>
      <c r="F4" s="15"/>
      <c r="G4" s="15"/>
      <c r="H4" s="15"/>
      <c r="I4" s="6"/>
    </row>
    <row r="5" spans="2:10" x14ac:dyDescent="0.25">
      <c r="B5" s="4" t="s">
        <v>134</v>
      </c>
      <c r="D5" s="88" t="s">
        <v>108</v>
      </c>
      <c r="E5" s="1" t="s">
        <v>100</v>
      </c>
      <c r="I5" s="7"/>
    </row>
    <row r="6" spans="2:10" ht="15.75" thickBot="1" x14ac:dyDescent="0.3">
      <c r="B6" s="4"/>
      <c r="D6" s="89" t="s">
        <v>110</v>
      </c>
      <c r="E6" s="16" t="s">
        <v>144</v>
      </c>
      <c r="F6" s="16"/>
      <c r="G6" s="16"/>
      <c r="H6" s="16"/>
      <c r="I6" s="8"/>
    </row>
    <row r="7" spans="2:10" ht="30.75" thickBot="1" x14ac:dyDescent="0.3">
      <c r="B7" s="86" t="s">
        <v>132</v>
      </c>
    </row>
    <row r="8" spans="2:10" x14ac:dyDescent="0.25">
      <c r="B8" s="4"/>
    </row>
    <row r="9" spans="2:10" ht="14.25" customHeight="1" thickBot="1" x14ac:dyDescent="0.3">
      <c r="B9" s="5"/>
    </row>
    <row r="10" spans="2:10" ht="30.75" thickBot="1" x14ac:dyDescent="0.3">
      <c r="B10" s="116" t="s">
        <v>153</v>
      </c>
      <c r="D10" s="119" t="s">
        <v>111</v>
      </c>
      <c r="E10" s="120"/>
      <c r="F10" s="120"/>
      <c r="G10" s="120"/>
      <c r="H10" s="120"/>
      <c r="I10" s="17"/>
    </row>
    <row r="11" spans="2:10" x14ac:dyDescent="0.25">
      <c r="B11" s="85"/>
      <c r="D11" s="121" t="s">
        <v>149</v>
      </c>
      <c r="E11" s="122"/>
      <c r="F11" s="122"/>
      <c r="G11" s="122"/>
      <c r="H11" s="122"/>
      <c r="I11" s="122"/>
    </row>
    <row r="12" spans="2:10" ht="14.25" customHeight="1" x14ac:dyDescent="0.25">
      <c r="B12" s="129" t="s">
        <v>135</v>
      </c>
      <c r="D12" s="123"/>
      <c r="E12" s="123"/>
      <c r="F12" s="123"/>
      <c r="G12" s="123"/>
      <c r="H12" s="123"/>
      <c r="I12" s="123"/>
    </row>
    <row r="13" spans="2:10" ht="14.25" customHeight="1" x14ac:dyDescent="0.25">
      <c r="B13" s="130"/>
    </row>
    <row r="14" spans="2:10" ht="14.25" customHeight="1" thickBot="1" x14ac:dyDescent="0.3">
      <c r="B14" s="130"/>
    </row>
    <row r="15" spans="2:10" ht="15.75" thickBot="1" x14ac:dyDescent="0.3">
      <c r="B15" s="130"/>
      <c r="D15" s="124" t="s">
        <v>105</v>
      </c>
      <c r="E15" s="132"/>
      <c r="F15" s="132"/>
      <c r="G15" s="132"/>
      <c r="H15" s="132"/>
      <c r="I15" s="126"/>
    </row>
    <row r="16" spans="2:10" ht="14.25" customHeight="1" x14ac:dyDescent="0.25">
      <c r="B16" s="127" t="s">
        <v>136</v>
      </c>
    </row>
    <row r="17" spans="2:9" ht="14.25" customHeight="1" x14ac:dyDescent="0.25">
      <c r="B17" s="128"/>
      <c r="D17" s="133" t="s">
        <v>133</v>
      </c>
      <c r="E17" s="134"/>
      <c r="F17" s="134"/>
      <c r="G17" s="134"/>
      <c r="H17" s="134"/>
      <c r="I17" s="134"/>
    </row>
    <row r="18" spans="2:9" ht="36.75" customHeight="1" x14ac:dyDescent="0.25">
      <c r="B18" s="128"/>
      <c r="D18" s="134"/>
      <c r="E18" s="134"/>
      <c r="F18" s="134"/>
      <c r="G18" s="134"/>
      <c r="H18" s="134"/>
      <c r="I18" s="134"/>
    </row>
    <row r="19" spans="2:9" ht="14.25" customHeight="1" x14ac:dyDescent="0.25">
      <c r="B19" s="85"/>
      <c r="D19" s="134"/>
      <c r="E19" s="134"/>
      <c r="F19" s="134"/>
      <c r="G19" s="134"/>
      <c r="H19" s="134"/>
      <c r="I19" s="134"/>
    </row>
    <row r="20" spans="2:9" ht="14.25" customHeight="1" x14ac:dyDescent="0.25">
      <c r="B20" s="129" t="s">
        <v>102</v>
      </c>
      <c r="D20" s="123"/>
      <c r="E20" s="123"/>
      <c r="F20" s="123"/>
      <c r="G20" s="123"/>
      <c r="H20" s="123"/>
      <c r="I20" s="123"/>
    </row>
    <row r="21" spans="2:9" ht="14.25" customHeight="1" thickBot="1" x14ac:dyDescent="0.3">
      <c r="B21" s="131"/>
    </row>
    <row r="22" spans="2:9" ht="14.25" customHeight="1" thickBot="1" x14ac:dyDescent="0.3">
      <c r="B22" s="131"/>
      <c r="D22" s="124" t="s">
        <v>146</v>
      </c>
      <c r="E22" s="125"/>
      <c r="F22" s="125"/>
      <c r="G22" s="125"/>
      <c r="H22" s="125"/>
      <c r="I22" s="126"/>
    </row>
    <row r="23" spans="2:9" ht="14.25" customHeight="1" x14ac:dyDescent="0.25">
      <c r="B23" s="85"/>
    </row>
    <row r="24" spans="2:9" ht="14.25" customHeight="1" x14ac:dyDescent="0.25">
      <c r="B24" s="129" t="s">
        <v>103</v>
      </c>
      <c r="D24" s="133" t="s">
        <v>147</v>
      </c>
      <c r="E24" s="134"/>
      <c r="F24" s="134"/>
      <c r="G24" s="134"/>
      <c r="H24" s="134"/>
      <c r="I24" s="134"/>
    </row>
    <row r="25" spans="2:9" ht="14.25" customHeight="1" x14ac:dyDescent="0.25">
      <c r="B25" s="131"/>
      <c r="D25" s="134"/>
      <c r="E25" s="134"/>
      <c r="F25" s="134"/>
      <c r="G25" s="134"/>
      <c r="H25" s="134"/>
      <c r="I25" s="134"/>
    </row>
    <row r="26" spans="2:9" ht="14.25" customHeight="1" x14ac:dyDescent="0.25">
      <c r="B26" s="131"/>
    </row>
    <row r="27" spans="2:9" ht="14.25" customHeight="1" x14ac:dyDescent="0.25">
      <c r="B27" s="127" t="s">
        <v>137</v>
      </c>
      <c r="D27" s="117" t="s">
        <v>150</v>
      </c>
    </row>
    <row r="28" spans="2:9" ht="14.25" customHeight="1" x14ac:dyDescent="0.25">
      <c r="B28" s="128"/>
    </row>
    <row r="29" spans="2:9" ht="14.25" customHeight="1" x14ac:dyDescent="0.25">
      <c r="B29" s="128"/>
    </row>
    <row r="30" spans="2:9" ht="15.75" thickBot="1" x14ac:dyDescent="0.3">
      <c r="B30" s="9"/>
    </row>
  </sheetData>
  <mergeCells count="12">
    <mergeCell ref="D10:H10"/>
    <mergeCell ref="D11:I12"/>
    <mergeCell ref="D2:I2"/>
    <mergeCell ref="B27:B29"/>
    <mergeCell ref="B12:B15"/>
    <mergeCell ref="B16:B18"/>
    <mergeCell ref="B20:B22"/>
    <mergeCell ref="B24:B26"/>
    <mergeCell ref="D15:I15"/>
    <mergeCell ref="D17:I20"/>
    <mergeCell ref="D22:I22"/>
    <mergeCell ref="D24:I25"/>
  </mergeCells>
  <hyperlinks>
    <hyperlink ref="D27" r:id="rId1" xr:uid="{00000000-0004-0000-0000-000000000000}"/>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2"/>
  <sheetViews>
    <sheetView zoomScaleNormal="100" workbookViewId="0">
      <selection activeCell="B12" sqref="B12"/>
    </sheetView>
  </sheetViews>
  <sheetFormatPr baseColWidth="10" defaultRowHeight="15" x14ac:dyDescent="0.25"/>
  <cols>
    <col min="1" max="1" width="4" style="1" customWidth="1"/>
    <col min="2" max="2" width="22.42578125" style="1" customWidth="1"/>
    <col min="3" max="3" width="13.28515625" style="1" customWidth="1"/>
    <col min="4" max="4" width="11.42578125" style="1" customWidth="1"/>
    <col min="5" max="5" width="13.28515625" style="1" customWidth="1"/>
    <col min="6" max="6" width="11.5703125" style="1" customWidth="1"/>
    <col min="7" max="8" width="13.28515625" style="1" customWidth="1"/>
    <col min="9" max="9" width="11.42578125" style="1"/>
    <col min="10" max="10" width="11.5703125" style="1" customWidth="1"/>
    <col min="11" max="11" width="14.7109375" style="1" customWidth="1"/>
    <col min="12" max="16384" width="11.42578125" style="1"/>
  </cols>
  <sheetData>
    <row r="1" spans="2:11" ht="15.75" thickBot="1" x14ac:dyDescent="0.3"/>
    <row r="2" spans="2:11" x14ac:dyDescent="0.25">
      <c r="B2" s="18"/>
      <c r="C2" s="15"/>
      <c r="D2" s="15"/>
      <c r="E2" s="15"/>
      <c r="F2" s="15"/>
      <c r="G2" s="15"/>
      <c r="H2" s="15"/>
      <c r="I2" s="15"/>
      <c r="J2" s="15"/>
      <c r="K2" s="6"/>
    </row>
    <row r="3" spans="2:11" x14ac:dyDescent="0.25">
      <c r="B3" s="58" t="s">
        <v>138</v>
      </c>
      <c r="C3"/>
      <c r="D3"/>
      <c r="E3"/>
      <c r="F3"/>
      <c r="G3"/>
      <c r="H3"/>
      <c r="K3" s="7"/>
    </row>
    <row r="4" spans="2:11" ht="15.75" thickBot="1" x14ac:dyDescent="0.3">
      <c r="B4" s="19"/>
      <c r="C4" s="16"/>
      <c r="D4" s="16"/>
      <c r="E4" s="16"/>
      <c r="F4" s="16"/>
      <c r="G4" s="16"/>
      <c r="H4" s="16"/>
      <c r="I4" s="16"/>
      <c r="J4" s="16"/>
      <c r="K4" s="8"/>
    </row>
    <row r="5" spans="2:11" ht="15.75" thickBot="1" x14ac:dyDescent="0.3"/>
    <row r="6" spans="2:11" ht="15.75" thickBot="1" x14ac:dyDescent="0.3">
      <c r="B6" s="20" t="s">
        <v>125</v>
      </c>
      <c r="C6" s="21" t="s">
        <v>112</v>
      </c>
      <c r="D6" s="22" t="s">
        <v>113</v>
      </c>
      <c r="E6" s="22" t="s">
        <v>114</v>
      </c>
      <c r="F6" s="22" t="s">
        <v>115</v>
      </c>
      <c r="G6" s="22" t="s">
        <v>116</v>
      </c>
      <c r="H6" s="22" t="s">
        <v>117</v>
      </c>
      <c r="I6" s="22" t="s">
        <v>118</v>
      </c>
      <c r="J6" s="23" t="s">
        <v>119</v>
      </c>
    </row>
    <row r="7" spans="2:11" x14ac:dyDescent="0.25">
      <c r="B7" s="24" t="s">
        <v>109</v>
      </c>
      <c r="C7" s="25">
        <v>250302</v>
      </c>
      <c r="D7" s="26">
        <v>133.06500917057264</v>
      </c>
      <c r="E7" s="26">
        <v>159.11962502547379</v>
      </c>
      <c r="F7" s="26">
        <v>207.92745058080294</v>
      </c>
      <c r="G7" s="26">
        <v>65.069999999999993</v>
      </c>
      <c r="H7" s="26">
        <v>188.7507642143876</v>
      </c>
      <c r="I7" s="26">
        <v>337.53821071938046</v>
      </c>
      <c r="J7" s="70">
        <v>6254.911351131037</v>
      </c>
    </row>
    <row r="8" spans="2:11" x14ac:dyDescent="0.25">
      <c r="B8" s="24" t="s">
        <v>108</v>
      </c>
      <c r="C8" s="25">
        <v>250302</v>
      </c>
      <c r="D8" s="26">
        <v>108.12105155899735</v>
      </c>
      <c r="E8" s="26">
        <v>148.91991033217852</v>
      </c>
      <c r="F8" s="26">
        <v>192.35785612390461</v>
      </c>
      <c r="G8" s="26">
        <v>56.78</v>
      </c>
      <c r="H8" s="26">
        <v>174.65865090686773</v>
      </c>
      <c r="I8" s="26">
        <v>309.52720603219888</v>
      </c>
      <c r="J8" s="70">
        <v>2813.6845323007947</v>
      </c>
    </row>
    <row r="9" spans="2:11" ht="15.75" thickBot="1" x14ac:dyDescent="0.3">
      <c r="B9" s="27" t="s">
        <v>110</v>
      </c>
      <c r="C9" s="28">
        <v>250302</v>
      </c>
      <c r="D9" s="29">
        <v>0</v>
      </c>
      <c r="E9" s="29">
        <v>0</v>
      </c>
      <c r="F9" s="29">
        <v>15.55940493173018</v>
      </c>
      <c r="G9" s="29">
        <v>17.64</v>
      </c>
      <c r="H9" s="29">
        <v>11.728143468514366</v>
      </c>
      <c r="I9" s="29">
        <v>39.443651925820255</v>
      </c>
      <c r="J9" s="71">
        <v>4750.3770124312205</v>
      </c>
    </row>
    <row r="12" spans="2:11" x14ac:dyDescent="0.25">
      <c r="B12" s="1" t="s">
        <v>161</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8"/>
  <sheetViews>
    <sheetView zoomScaleNormal="100" workbookViewId="0">
      <selection activeCell="B18" sqref="B18"/>
    </sheetView>
  </sheetViews>
  <sheetFormatPr baseColWidth="10" defaultRowHeight="15" x14ac:dyDescent="0.25"/>
  <cols>
    <col min="1" max="1" width="8.85546875" style="30" customWidth="1"/>
    <col min="2" max="2" width="21.85546875" style="30" bestFit="1" customWidth="1"/>
    <col min="3" max="3" width="18.85546875" style="31" bestFit="1" customWidth="1"/>
    <col min="4" max="4" width="13.42578125" style="32" customWidth="1"/>
    <col min="5" max="5" width="17.140625" style="32" customWidth="1"/>
    <col min="6" max="6" width="11.42578125" style="32"/>
    <col min="7" max="9" width="11.42578125" style="33"/>
    <col min="10" max="10" width="14.85546875" style="32" bestFit="1" customWidth="1"/>
    <col min="11" max="11" width="14.140625" style="72" bestFit="1" customWidth="1"/>
    <col min="12" max="12" width="11.42578125" style="34"/>
    <col min="13" max="13" width="11.42578125" style="1"/>
    <col min="14" max="14" width="17.28515625" style="1" customWidth="1"/>
    <col min="15" max="16384" width="11.42578125" style="1"/>
  </cols>
  <sheetData>
    <row r="1" spans="1:18" ht="15" customHeight="1" thickBot="1" x14ac:dyDescent="0.3"/>
    <row r="2" spans="1:18" ht="15" customHeight="1" x14ac:dyDescent="0.25">
      <c r="B2" s="18"/>
      <c r="C2" s="15"/>
      <c r="D2" s="15"/>
      <c r="E2" s="15"/>
      <c r="F2" s="15"/>
      <c r="G2" s="15"/>
      <c r="H2" s="15"/>
      <c r="I2" s="90"/>
      <c r="J2" s="91"/>
      <c r="K2" s="92"/>
    </row>
    <row r="3" spans="1:18" ht="15" customHeight="1" x14ac:dyDescent="0.25">
      <c r="B3" s="135" t="s">
        <v>139</v>
      </c>
      <c r="C3" s="122"/>
      <c r="D3" s="122"/>
      <c r="E3" s="122"/>
      <c r="F3" s="122"/>
      <c r="G3" s="122"/>
      <c r="H3" s="122"/>
      <c r="I3" s="122"/>
      <c r="J3" s="122"/>
      <c r="K3" s="136"/>
    </row>
    <row r="4" spans="1:18" ht="15" customHeight="1" thickBot="1" x14ac:dyDescent="0.3">
      <c r="B4" s="19"/>
      <c r="C4" s="16"/>
      <c r="D4" s="16"/>
      <c r="E4" s="16"/>
      <c r="F4" s="16"/>
      <c r="G4" s="16"/>
      <c r="H4" s="16"/>
      <c r="I4" s="93"/>
      <c r="J4" s="46"/>
      <c r="K4" s="94"/>
    </row>
    <row r="5" spans="1:18" ht="15" customHeight="1" thickBot="1" x14ac:dyDescent="0.3"/>
    <row r="6" spans="1:18" ht="15" customHeight="1" thickBot="1" x14ac:dyDescent="0.3">
      <c r="B6" s="74" t="s">
        <v>126</v>
      </c>
      <c r="C6" s="57" t="s">
        <v>125</v>
      </c>
      <c r="D6" s="21" t="s">
        <v>112</v>
      </c>
      <c r="E6" s="22" t="s">
        <v>113</v>
      </c>
      <c r="F6" s="22" t="s">
        <v>114</v>
      </c>
      <c r="G6" s="22" t="s">
        <v>115</v>
      </c>
      <c r="H6" s="22" t="s">
        <v>116</v>
      </c>
      <c r="I6" s="22" t="s">
        <v>117</v>
      </c>
      <c r="J6" s="22" t="s">
        <v>118</v>
      </c>
      <c r="K6" s="66" t="s">
        <v>119</v>
      </c>
    </row>
    <row r="7" spans="1:18" s="39" customFormat="1" ht="15" customHeight="1" x14ac:dyDescent="0.25">
      <c r="A7" s="36"/>
      <c r="B7" s="42" t="s">
        <v>122</v>
      </c>
      <c r="C7" s="31" t="s">
        <v>109</v>
      </c>
      <c r="D7" s="43">
        <v>143136</v>
      </c>
      <c r="E7" s="32">
        <v>27.562665579783982</v>
      </c>
      <c r="F7" s="32">
        <v>65.539025881393911</v>
      </c>
      <c r="G7" s="32">
        <v>129.71265539025882</v>
      </c>
      <c r="H7" s="32">
        <v>70.900000000000006</v>
      </c>
      <c r="I7" s="32">
        <v>108.28408396168737</v>
      </c>
      <c r="J7" s="32">
        <v>269.26839209292842</v>
      </c>
      <c r="K7" s="73">
        <v>6146.7902995720397</v>
      </c>
      <c r="L7" s="1"/>
      <c r="M7" s="1"/>
      <c r="N7" s="1"/>
    </row>
    <row r="8" spans="1:18" ht="15" customHeight="1" x14ac:dyDescent="0.25">
      <c r="A8" s="40"/>
      <c r="B8" s="42" t="s">
        <v>122</v>
      </c>
      <c r="C8" s="31" t="s">
        <v>108</v>
      </c>
      <c r="D8" s="43">
        <v>143136</v>
      </c>
      <c r="E8" s="32">
        <v>0</v>
      </c>
      <c r="F8" s="32">
        <v>53.260648053800693</v>
      </c>
      <c r="G8" s="32">
        <v>110.1283880171184</v>
      </c>
      <c r="H8" s="32">
        <v>62.29</v>
      </c>
      <c r="I8" s="32">
        <v>90.09578153658039</v>
      </c>
      <c r="J8" s="32">
        <v>238.92398614224575</v>
      </c>
      <c r="K8" s="73">
        <v>2705.5634807417969</v>
      </c>
    </row>
    <row r="9" spans="1:18" ht="15" customHeight="1" x14ac:dyDescent="0.25">
      <c r="A9" s="41"/>
      <c r="B9" s="42" t="s">
        <v>122</v>
      </c>
      <c r="C9" s="31" t="s">
        <v>110</v>
      </c>
      <c r="D9" s="43">
        <v>143136</v>
      </c>
      <c r="E9" s="32">
        <v>0</v>
      </c>
      <c r="F9" s="32">
        <v>0</v>
      </c>
      <c r="G9" s="32">
        <v>19.59445689830854</v>
      </c>
      <c r="H9" s="32">
        <v>21.69</v>
      </c>
      <c r="I9" s="32">
        <v>18.147544324434477</v>
      </c>
      <c r="J9" s="32">
        <v>45.873242306908502</v>
      </c>
      <c r="K9" s="73">
        <v>4750.3770124312205</v>
      </c>
    </row>
    <row r="10" spans="1:18" ht="15" customHeight="1" x14ac:dyDescent="0.25">
      <c r="A10" s="41"/>
      <c r="B10" s="42" t="s">
        <v>120</v>
      </c>
      <c r="C10" s="31" t="s">
        <v>109</v>
      </c>
      <c r="D10" s="43">
        <v>101114</v>
      </c>
      <c r="E10" s="32">
        <v>25.901772977379256</v>
      </c>
      <c r="F10" s="32">
        <v>50.998573466476458</v>
      </c>
      <c r="G10" s="32">
        <v>61.64662726716935</v>
      </c>
      <c r="H10" s="32">
        <v>21.17</v>
      </c>
      <c r="I10" s="32">
        <v>53.036478500101893</v>
      </c>
      <c r="J10" s="32">
        <v>93.794579172610554</v>
      </c>
      <c r="K10" s="73">
        <v>862.2783778275932</v>
      </c>
    </row>
    <row r="11" spans="1:18" ht="15" customHeight="1" x14ac:dyDescent="0.25">
      <c r="A11" s="41"/>
      <c r="B11" s="42" t="s">
        <v>120</v>
      </c>
      <c r="C11" s="31" t="s">
        <v>108</v>
      </c>
      <c r="D11" s="43">
        <v>101114</v>
      </c>
      <c r="E11" s="32">
        <v>0</v>
      </c>
      <c r="F11" s="32">
        <v>40.798858773181166</v>
      </c>
      <c r="G11" s="32">
        <v>51.15141634399837</v>
      </c>
      <c r="H11" s="32">
        <v>17.57</v>
      </c>
      <c r="I11" s="32">
        <v>42.429182800081513</v>
      </c>
      <c r="J11" s="32">
        <v>79.804361116771943</v>
      </c>
      <c r="K11" s="73">
        <v>369.86957407784797</v>
      </c>
      <c r="L11" s="44"/>
    </row>
    <row r="12" spans="1:18" ht="15" customHeight="1" x14ac:dyDescent="0.25">
      <c r="A12" s="41"/>
      <c r="B12" s="42" t="s">
        <v>120</v>
      </c>
      <c r="C12" s="31" t="s">
        <v>110</v>
      </c>
      <c r="D12" s="43">
        <v>101114</v>
      </c>
      <c r="E12" s="32">
        <v>0</v>
      </c>
      <c r="F12" s="32">
        <v>0</v>
      </c>
      <c r="G12" s="32">
        <v>10.49521092317098</v>
      </c>
      <c r="H12" s="32">
        <v>7.07</v>
      </c>
      <c r="I12" s="32">
        <v>10.607295700020378</v>
      </c>
      <c r="J12" s="32">
        <v>18.75891583452211</v>
      </c>
      <c r="K12" s="73">
        <v>492.40880374974523</v>
      </c>
    </row>
    <row r="13" spans="1:18" ht="15" customHeight="1" x14ac:dyDescent="0.25">
      <c r="A13" s="41"/>
      <c r="B13" s="37" t="s">
        <v>104</v>
      </c>
      <c r="C13" s="38" t="s">
        <v>109</v>
      </c>
      <c r="D13" s="25">
        <v>6052</v>
      </c>
      <c r="E13" s="26">
        <v>24.9439576115753</v>
      </c>
      <c r="F13" s="26">
        <v>25.901772977379256</v>
      </c>
      <c r="G13" s="26">
        <v>29.967393519461993</v>
      </c>
      <c r="H13" s="26">
        <v>14.77</v>
      </c>
      <c r="I13" s="26">
        <v>27.562665579783982</v>
      </c>
      <c r="J13" s="26">
        <v>28.612186672101078</v>
      </c>
      <c r="K13" s="70">
        <v>226.13613205624617</v>
      </c>
    </row>
    <row r="14" spans="1:18" ht="15" customHeight="1" x14ac:dyDescent="0.25">
      <c r="A14" s="40"/>
      <c r="B14" s="37" t="s">
        <v>104</v>
      </c>
      <c r="C14" s="38" t="s">
        <v>108</v>
      </c>
      <c r="D14" s="25">
        <v>6052</v>
      </c>
      <c r="E14" s="26">
        <v>0</v>
      </c>
      <c r="F14" s="26">
        <v>20.725494191970654</v>
      </c>
      <c r="G14" s="26">
        <v>25.04585286325657</v>
      </c>
      <c r="H14" s="26">
        <v>12.42</v>
      </c>
      <c r="I14" s="26">
        <v>22.050132463827186</v>
      </c>
      <c r="J14" s="26">
        <v>27.562665579783982</v>
      </c>
      <c r="K14" s="70">
        <v>196.41328714081922</v>
      </c>
      <c r="P14" s="34"/>
      <c r="Q14" s="34"/>
      <c r="R14" s="34"/>
    </row>
    <row r="15" spans="1:18" ht="15" customHeight="1" thickBot="1" x14ac:dyDescent="0.3">
      <c r="A15" s="41"/>
      <c r="B15" s="95" t="s">
        <v>104</v>
      </c>
      <c r="C15" s="96" t="s">
        <v>110</v>
      </c>
      <c r="D15" s="28">
        <v>6052</v>
      </c>
      <c r="E15" s="29">
        <v>0</v>
      </c>
      <c r="F15" s="29">
        <v>0</v>
      </c>
      <c r="G15" s="29">
        <v>4.9215406562054209</v>
      </c>
      <c r="H15" s="29">
        <v>4.33</v>
      </c>
      <c r="I15" s="29">
        <v>5.5125331159567965</v>
      </c>
      <c r="J15" s="29">
        <v>5.7265131444874671</v>
      </c>
      <c r="K15" s="71">
        <v>79.600570613409417</v>
      </c>
      <c r="P15" s="34"/>
      <c r="Q15" s="34"/>
      <c r="R15" s="34"/>
    </row>
    <row r="16" spans="1:18" x14ac:dyDescent="0.25">
      <c r="B16" s="118" t="s">
        <v>154</v>
      </c>
    </row>
    <row r="18" spans="2:2" x14ac:dyDescent="0.25">
      <c r="B18" s="1" t="s">
        <v>160</v>
      </c>
    </row>
  </sheetData>
  <sortState xmlns:xlrd2="http://schemas.microsoft.com/office/spreadsheetml/2017/richdata2" ref="B7:K15">
    <sortCondition descending="1" ref="D7:D15"/>
    <sortCondition ref="C7:C15"/>
  </sortState>
  <mergeCells count="1">
    <mergeCell ref="B3:K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6"/>
  <sheetViews>
    <sheetView zoomScaleNormal="100" workbookViewId="0">
      <selection activeCell="B16" sqref="B16"/>
    </sheetView>
  </sheetViews>
  <sheetFormatPr baseColWidth="10" defaultRowHeight="15" x14ac:dyDescent="0.25"/>
  <cols>
    <col min="1" max="1" width="5" style="34" customWidth="1"/>
    <col min="2" max="2" width="8.140625" style="34" customWidth="1"/>
    <col min="3" max="3" width="20.7109375" style="34" customWidth="1"/>
    <col min="4" max="4" width="14.85546875" style="34" bestFit="1" customWidth="1"/>
    <col min="5" max="5" width="14.140625" style="34" bestFit="1" customWidth="1"/>
    <col min="6" max="10" width="11.42578125" style="34"/>
    <col min="11" max="11" width="11.42578125" style="56"/>
    <col min="12" max="12" width="14.5703125" style="34" customWidth="1"/>
    <col min="13" max="16384" width="11.42578125" style="34"/>
  </cols>
  <sheetData>
    <row r="1" spans="1:12" ht="15.75" thickBot="1" x14ac:dyDescent="0.3"/>
    <row r="2" spans="1:12" s="1" customFormat="1" ht="15" customHeight="1" x14ac:dyDescent="0.25">
      <c r="A2" s="30"/>
      <c r="B2" s="18"/>
      <c r="C2" s="15"/>
      <c r="D2" s="15"/>
      <c r="E2" s="15"/>
      <c r="F2" s="15"/>
      <c r="G2" s="15"/>
      <c r="H2" s="15"/>
      <c r="I2" s="90"/>
      <c r="J2" s="91"/>
      <c r="K2" s="91"/>
      <c r="L2" s="98"/>
    </row>
    <row r="3" spans="1:12" s="1" customFormat="1" ht="15" customHeight="1" x14ac:dyDescent="0.25">
      <c r="A3" s="30"/>
      <c r="B3" s="135" t="s">
        <v>139</v>
      </c>
      <c r="C3" s="122"/>
      <c r="D3" s="122"/>
      <c r="E3" s="122"/>
      <c r="F3" s="122"/>
      <c r="G3" s="122"/>
      <c r="H3" s="122"/>
      <c r="I3" s="122"/>
      <c r="J3" s="122"/>
      <c r="K3" s="122"/>
      <c r="L3" s="137"/>
    </row>
    <row r="4" spans="1:12" s="1" customFormat="1" ht="15" customHeight="1" thickBot="1" x14ac:dyDescent="0.3">
      <c r="A4" s="30"/>
      <c r="B4" s="19"/>
      <c r="C4" s="16"/>
      <c r="D4" s="16"/>
      <c r="E4" s="16"/>
      <c r="F4" s="16"/>
      <c r="G4" s="16"/>
      <c r="H4" s="16"/>
      <c r="I4" s="93"/>
      <c r="J4" s="46"/>
      <c r="K4" s="46"/>
      <c r="L4" s="99"/>
    </row>
    <row r="6" spans="1:12" ht="15" customHeight="1" thickBot="1" x14ac:dyDescent="0.3">
      <c r="A6" s="40"/>
      <c r="B6" s="40"/>
      <c r="I6" s="55"/>
    </row>
    <row r="7" spans="1:12" ht="15" customHeight="1" thickBot="1" x14ac:dyDescent="0.3">
      <c r="A7" s="40"/>
      <c r="B7" s="50" t="s">
        <v>127</v>
      </c>
      <c r="C7" s="51" t="s">
        <v>125</v>
      </c>
      <c r="D7" s="21" t="s">
        <v>112</v>
      </c>
      <c r="E7" s="22" t="s">
        <v>113</v>
      </c>
      <c r="F7" s="22" t="s">
        <v>114</v>
      </c>
      <c r="G7" s="22" t="s">
        <v>115</v>
      </c>
      <c r="H7" s="22" t="s">
        <v>116</v>
      </c>
      <c r="I7" s="22" t="s">
        <v>117</v>
      </c>
      <c r="J7" s="22" t="s">
        <v>118</v>
      </c>
      <c r="K7" s="66" t="s">
        <v>119</v>
      </c>
    </row>
    <row r="8" spans="1:12" ht="15" customHeight="1" x14ac:dyDescent="0.25">
      <c r="A8" s="40"/>
      <c r="B8" s="108" t="s">
        <v>98</v>
      </c>
      <c r="C8" s="109" t="s">
        <v>109</v>
      </c>
      <c r="D8" s="106">
        <v>199816</v>
      </c>
      <c r="E8" s="91">
        <v>24.9439576115753</v>
      </c>
      <c r="F8" s="91">
        <v>50.998573466476458</v>
      </c>
      <c r="G8" s="91">
        <v>97.024658650906858</v>
      </c>
      <c r="H8" s="91">
        <v>62.71</v>
      </c>
      <c r="I8" s="91">
        <v>79.386590584878732</v>
      </c>
      <c r="J8" s="91">
        <v>218.96270633788464</v>
      </c>
      <c r="K8" s="92">
        <v>6146.7902995720397</v>
      </c>
    </row>
    <row r="9" spans="1:12" ht="15" customHeight="1" x14ac:dyDescent="0.25">
      <c r="A9" s="40"/>
      <c r="B9" s="53" t="s">
        <v>98</v>
      </c>
      <c r="C9" s="52" t="s">
        <v>108</v>
      </c>
      <c r="D9" s="43">
        <v>199816</v>
      </c>
      <c r="E9" s="32">
        <v>0</v>
      </c>
      <c r="F9" s="32">
        <v>40.798858773181166</v>
      </c>
      <c r="G9" s="32">
        <v>77.623802730792747</v>
      </c>
      <c r="H9" s="32">
        <v>50.16</v>
      </c>
      <c r="I9" s="32">
        <v>62.808233136335843</v>
      </c>
      <c r="J9" s="32">
        <v>178.1740370898716</v>
      </c>
      <c r="K9" s="107">
        <v>2705.5634807417969</v>
      </c>
    </row>
    <row r="10" spans="1:12" ht="15" customHeight="1" x14ac:dyDescent="0.25">
      <c r="A10" s="40"/>
      <c r="B10" s="53" t="s">
        <v>98</v>
      </c>
      <c r="C10" s="52" t="s">
        <v>110</v>
      </c>
      <c r="D10" s="43">
        <v>199816</v>
      </c>
      <c r="E10" s="32">
        <v>0</v>
      </c>
      <c r="F10" s="32">
        <v>10.199714693295292</v>
      </c>
      <c r="G10" s="32">
        <v>19.400855920114122</v>
      </c>
      <c r="H10" s="32">
        <v>17.82</v>
      </c>
      <c r="I10" s="32">
        <v>15.865090686773996</v>
      </c>
      <c r="J10" s="32">
        <v>42.28652944772773</v>
      </c>
      <c r="K10" s="107">
        <v>4750.3770124312205</v>
      </c>
    </row>
    <row r="11" spans="1:12" ht="15" customHeight="1" x14ac:dyDescent="0.25">
      <c r="A11" s="40"/>
      <c r="B11" s="42">
        <v>100</v>
      </c>
      <c r="C11" s="52" t="s">
        <v>109</v>
      </c>
      <c r="D11" s="25">
        <v>50486</v>
      </c>
      <c r="E11" s="32">
        <v>24.994905237415935</v>
      </c>
      <c r="F11" s="32">
        <v>50.998573466476458</v>
      </c>
      <c r="G11" s="32">
        <v>110.82127572855104</v>
      </c>
      <c r="H11" s="26">
        <v>72.650000000000006</v>
      </c>
      <c r="I11" s="32">
        <v>88.699816588546966</v>
      </c>
      <c r="J11" s="32">
        <v>261.60586916649686</v>
      </c>
      <c r="K11" s="107">
        <v>1017.546362339515</v>
      </c>
    </row>
    <row r="12" spans="1:12" x14ac:dyDescent="0.25">
      <c r="B12" s="42">
        <v>100</v>
      </c>
      <c r="C12" s="52" t="s">
        <v>108</v>
      </c>
      <c r="D12" s="25">
        <v>50486</v>
      </c>
      <c r="E12" s="32">
        <v>2.2824536376604851</v>
      </c>
      <c r="F12" s="32">
        <v>50.998573466476458</v>
      </c>
      <c r="G12" s="32">
        <v>110.43407377216221</v>
      </c>
      <c r="H12" s="26">
        <v>72.099999999999994</v>
      </c>
      <c r="I12" s="32">
        <v>88.699816588546966</v>
      </c>
      <c r="J12" s="32">
        <v>260.02649276543713</v>
      </c>
      <c r="K12" s="107">
        <v>1017.546362339515</v>
      </c>
    </row>
    <row r="13" spans="1:12" ht="15.75" thickBot="1" x14ac:dyDescent="0.3">
      <c r="B13" s="97">
        <v>100</v>
      </c>
      <c r="C13" s="54" t="s">
        <v>110</v>
      </c>
      <c r="D13" s="28">
        <v>50486</v>
      </c>
      <c r="E13" s="46">
        <v>0</v>
      </c>
      <c r="F13" s="46">
        <v>0</v>
      </c>
      <c r="G13" s="46">
        <v>0.38720195638883226</v>
      </c>
      <c r="H13" s="29">
        <v>3.07</v>
      </c>
      <c r="I13" s="46">
        <v>0</v>
      </c>
      <c r="J13" s="46">
        <v>2.037905033625433</v>
      </c>
      <c r="K13" s="94">
        <v>368.35133482779702</v>
      </c>
    </row>
    <row r="16" spans="1:12" x14ac:dyDescent="0.25">
      <c r="B16" s="1" t="s">
        <v>159</v>
      </c>
    </row>
  </sheetData>
  <mergeCells count="1">
    <mergeCell ref="B3:L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1"/>
  <sheetViews>
    <sheetView zoomScaleNormal="100" workbookViewId="0">
      <selection activeCell="B21" sqref="B21"/>
    </sheetView>
  </sheetViews>
  <sheetFormatPr baseColWidth="10" defaultRowHeight="15" x14ac:dyDescent="0.25"/>
  <cols>
    <col min="1" max="1" width="4.28515625" style="1" customWidth="1"/>
    <col min="2" max="2" width="8" style="1" customWidth="1"/>
    <col min="3" max="3" width="20.85546875" style="1" customWidth="1"/>
    <col min="4" max="4" width="12.140625" style="56" bestFit="1" customWidth="1"/>
    <col min="5" max="6" width="11.42578125" style="56"/>
    <col min="7" max="10" width="11.42578125" style="1"/>
    <col min="11" max="11" width="11.5703125" style="56" customWidth="1"/>
    <col min="12" max="12" width="16.85546875" style="1" customWidth="1"/>
    <col min="13" max="16384" width="11.42578125" style="1"/>
  </cols>
  <sheetData>
    <row r="1" spans="1:12" ht="15.75" thickBot="1" x14ac:dyDescent="0.3"/>
    <row r="2" spans="1:12" ht="15" customHeight="1" x14ac:dyDescent="0.25">
      <c r="A2" s="30"/>
      <c r="B2" s="18"/>
      <c r="C2" s="15"/>
      <c r="D2" s="15"/>
      <c r="E2" s="15"/>
      <c r="F2" s="15"/>
      <c r="G2" s="15"/>
      <c r="H2" s="15"/>
      <c r="I2" s="90"/>
      <c r="J2" s="91"/>
      <c r="K2" s="91"/>
      <c r="L2" s="98"/>
    </row>
    <row r="3" spans="1:12" ht="15" customHeight="1" x14ac:dyDescent="0.25">
      <c r="A3" s="30"/>
      <c r="B3" s="135" t="s">
        <v>139</v>
      </c>
      <c r="C3" s="122"/>
      <c r="D3" s="122"/>
      <c r="E3" s="122"/>
      <c r="F3" s="122"/>
      <c r="G3" s="122"/>
      <c r="H3" s="122"/>
      <c r="I3" s="122"/>
      <c r="J3" s="122"/>
      <c r="K3" s="122"/>
      <c r="L3" s="137"/>
    </row>
    <row r="4" spans="1:12" ht="15" customHeight="1" thickBot="1" x14ac:dyDescent="0.3">
      <c r="A4" s="30"/>
      <c r="B4" s="19"/>
      <c r="C4" s="16"/>
      <c r="D4" s="16"/>
      <c r="E4" s="16"/>
      <c r="F4" s="16"/>
      <c r="G4" s="16"/>
      <c r="H4" s="16"/>
      <c r="I4" s="93"/>
      <c r="J4" s="46"/>
      <c r="K4" s="46"/>
      <c r="L4" s="99"/>
    </row>
    <row r="6" spans="1:12" ht="15" customHeight="1" thickBot="1" x14ac:dyDescent="0.3"/>
    <row r="7" spans="1:12" ht="15" customHeight="1" thickBot="1" x14ac:dyDescent="0.3">
      <c r="B7" s="75" t="s">
        <v>128</v>
      </c>
      <c r="C7" s="57" t="s">
        <v>125</v>
      </c>
      <c r="D7" s="21" t="s">
        <v>112</v>
      </c>
      <c r="E7" s="22" t="s">
        <v>113</v>
      </c>
      <c r="F7" s="22" t="s">
        <v>114</v>
      </c>
      <c r="G7" s="22" t="s">
        <v>115</v>
      </c>
      <c r="H7" s="22" t="s">
        <v>116</v>
      </c>
      <c r="I7" s="22" t="s">
        <v>117</v>
      </c>
      <c r="J7" s="22" t="s">
        <v>118</v>
      </c>
      <c r="K7" s="66" t="s">
        <v>119</v>
      </c>
    </row>
    <row r="8" spans="1:12" ht="15" customHeight="1" x14ac:dyDescent="0.25">
      <c r="B8" s="18" t="s">
        <v>0</v>
      </c>
      <c r="C8" s="110" t="s">
        <v>109</v>
      </c>
      <c r="D8" s="101">
        <v>36144</v>
      </c>
      <c r="E8" s="102">
        <v>24.994905237415935</v>
      </c>
      <c r="F8" s="102">
        <v>50.998573466476458</v>
      </c>
      <c r="G8" s="102">
        <v>70.593030364784994</v>
      </c>
      <c r="H8" s="102">
        <v>31.57</v>
      </c>
      <c r="I8" s="102">
        <v>57.305889545547174</v>
      </c>
      <c r="J8" s="102">
        <v>130.44630120236397</v>
      </c>
      <c r="K8" s="103">
        <v>1017.546362339515</v>
      </c>
    </row>
    <row r="9" spans="1:12" ht="15" customHeight="1" x14ac:dyDescent="0.25">
      <c r="B9" s="58" t="s">
        <v>0</v>
      </c>
      <c r="C9" s="59" t="s">
        <v>108</v>
      </c>
      <c r="D9" s="25">
        <v>36144</v>
      </c>
      <c r="E9" s="26">
        <v>0</v>
      </c>
      <c r="F9" s="26">
        <v>40.798858773181166</v>
      </c>
      <c r="G9" s="26">
        <v>57.448542897900957</v>
      </c>
      <c r="H9" s="26">
        <v>26.55</v>
      </c>
      <c r="I9" s="26">
        <v>46.504992867332383</v>
      </c>
      <c r="J9" s="26">
        <v>106.43977990625636</v>
      </c>
      <c r="K9" s="104">
        <v>1017.546362339515</v>
      </c>
    </row>
    <row r="10" spans="1:12" ht="15" customHeight="1" x14ac:dyDescent="0.25">
      <c r="B10" s="58" t="s">
        <v>0</v>
      </c>
      <c r="C10" s="59" t="s">
        <v>110</v>
      </c>
      <c r="D10" s="25">
        <v>36144</v>
      </c>
      <c r="E10" s="26">
        <v>0</v>
      </c>
      <c r="F10" s="26">
        <v>0</v>
      </c>
      <c r="G10" s="26">
        <v>13.144487466884042</v>
      </c>
      <c r="H10" s="26">
        <v>7.06</v>
      </c>
      <c r="I10" s="26">
        <v>10.617485225188506</v>
      </c>
      <c r="J10" s="26">
        <v>25.820256776034235</v>
      </c>
      <c r="K10" s="104">
        <v>93.855716323619319</v>
      </c>
    </row>
    <row r="11" spans="1:12" ht="15" customHeight="1" x14ac:dyDescent="0.25">
      <c r="B11" s="60" t="s">
        <v>3</v>
      </c>
      <c r="C11" s="1" t="s">
        <v>109</v>
      </c>
      <c r="D11" s="47">
        <v>30175</v>
      </c>
      <c r="E11" s="26">
        <v>24.9439576115753</v>
      </c>
      <c r="F11" s="26">
        <v>50.998573466476458</v>
      </c>
      <c r="G11" s="26">
        <v>85.082535153861826</v>
      </c>
      <c r="H11" s="34">
        <v>42.15</v>
      </c>
      <c r="I11" s="26">
        <v>76.706745465661299</v>
      </c>
      <c r="J11" s="26">
        <v>162.13572447523944</v>
      </c>
      <c r="K11" s="104">
        <v>911.25942531078044</v>
      </c>
    </row>
    <row r="12" spans="1:12" ht="15" customHeight="1" x14ac:dyDescent="0.25">
      <c r="B12" s="60" t="s">
        <v>3</v>
      </c>
      <c r="C12" s="1" t="s">
        <v>108</v>
      </c>
      <c r="D12" s="47">
        <v>30175</v>
      </c>
      <c r="E12" s="26">
        <v>0</v>
      </c>
      <c r="F12" s="26">
        <v>40.798858773181166</v>
      </c>
      <c r="G12" s="26">
        <v>68.820052985530879</v>
      </c>
      <c r="H12" s="34">
        <v>34.479999999999997</v>
      </c>
      <c r="I12" s="26">
        <v>61.493784389647438</v>
      </c>
      <c r="J12" s="26">
        <v>130.43611167719584</v>
      </c>
      <c r="K12" s="104">
        <v>538.63867943753814</v>
      </c>
    </row>
    <row r="13" spans="1:12" ht="15" customHeight="1" x14ac:dyDescent="0.25">
      <c r="B13" s="60" t="s">
        <v>3</v>
      </c>
      <c r="C13" s="1" t="s">
        <v>110</v>
      </c>
      <c r="D13" s="47">
        <v>30175</v>
      </c>
      <c r="E13" s="26">
        <v>0</v>
      </c>
      <c r="F13" s="26">
        <v>0</v>
      </c>
      <c r="G13" s="26">
        <v>16.262482168330955</v>
      </c>
      <c r="H13" s="34">
        <v>10.85</v>
      </c>
      <c r="I13" s="26">
        <v>15.070307723660076</v>
      </c>
      <c r="J13" s="26">
        <v>33.482779702465862</v>
      </c>
      <c r="K13" s="104">
        <v>558.73242306908503</v>
      </c>
    </row>
    <row r="14" spans="1:12" ht="15" customHeight="1" x14ac:dyDescent="0.25">
      <c r="B14" s="58" t="s">
        <v>1</v>
      </c>
      <c r="C14" s="1" t="s">
        <v>109</v>
      </c>
      <c r="D14" s="47">
        <v>170642</v>
      </c>
      <c r="E14" s="26">
        <v>24.9439576115753</v>
      </c>
      <c r="F14" s="26">
        <v>50.998573466476458</v>
      </c>
      <c r="G14" s="26">
        <v>105.72651314448747</v>
      </c>
      <c r="H14" s="34">
        <v>69.52</v>
      </c>
      <c r="I14" s="26">
        <v>86.875891583452216</v>
      </c>
      <c r="J14" s="26">
        <v>243.87609537395556</v>
      </c>
      <c r="K14" s="104">
        <v>6146.7902995720397</v>
      </c>
    </row>
    <row r="15" spans="1:12" ht="15" customHeight="1" x14ac:dyDescent="0.25">
      <c r="B15" s="58" t="s">
        <v>1</v>
      </c>
      <c r="C15" s="1" t="s">
        <v>108</v>
      </c>
      <c r="D15" s="47">
        <v>170642</v>
      </c>
      <c r="E15" s="26">
        <v>0</v>
      </c>
      <c r="F15" s="26">
        <v>40.798858773181166</v>
      </c>
      <c r="G15" s="26">
        <v>89.433462400652118</v>
      </c>
      <c r="H15" s="34">
        <v>59.74</v>
      </c>
      <c r="I15" s="26">
        <v>71.917668636641523</v>
      </c>
      <c r="J15" s="26">
        <v>212.70633788465457</v>
      </c>
      <c r="K15" s="104">
        <v>2705.5634807417969</v>
      </c>
    </row>
    <row r="16" spans="1:12" ht="15" customHeight="1" x14ac:dyDescent="0.25">
      <c r="B16" s="58" t="s">
        <v>1</v>
      </c>
      <c r="C16" s="1" t="s">
        <v>110</v>
      </c>
      <c r="D16" s="47">
        <v>170642</v>
      </c>
      <c r="E16" s="26">
        <v>0</v>
      </c>
      <c r="F16" s="26">
        <v>0</v>
      </c>
      <c r="G16" s="26">
        <v>16.293050743835337</v>
      </c>
      <c r="H16" s="34">
        <v>20.07</v>
      </c>
      <c r="I16" s="26">
        <v>13.51131037293662</v>
      </c>
      <c r="J16" s="26">
        <v>42.449561850417766</v>
      </c>
      <c r="K16" s="104">
        <v>4750.3770124312205</v>
      </c>
    </row>
    <row r="17" spans="2:11" ht="15" customHeight="1" x14ac:dyDescent="0.25">
      <c r="B17" s="58" t="s">
        <v>2</v>
      </c>
      <c r="C17" s="1" t="s">
        <v>109</v>
      </c>
      <c r="D17" s="47">
        <v>13341</v>
      </c>
      <c r="E17" s="26">
        <v>24.994905237415935</v>
      </c>
      <c r="F17" s="26">
        <v>53.036478500101893</v>
      </c>
      <c r="G17" s="26">
        <v>136.47850010189524</v>
      </c>
      <c r="H17" s="34">
        <v>80.430000000000007</v>
      </c>
      <c r="I17" s="26">
        <v>114.85632769512939</v>
      </c>
      <c r="J17" s="26">
        <v>297.36091298145504</v>
      </c>
      <c r="K17" s="104">
        <v>787.38536784185851</v>
      </c>
    </row>
    <row r="18" spans="2:11" ht="15" customHeight="1" x14ac:dyDescent="0.25">
      <c r="B18" s="58" t="s">
        <v>2</v>
      </c>
      <c r="C18" s="1" t="s">
        <v>108</v>
      </c>
      <c r="D18" s="47">
        <v>13341</v>
      </c>
      <c r="E18" s="26">
        <v>19.991848379865498</v>
      </c>
      <c r="F18" s="26">
        <v>46.199307112288565</v>
      </c>
      <c r="G18" s="26">
        <v>125.2802119421235</v>
      </c>
      <c r="H18" s="34">
        <v>76.75</v>
      </c>
      <c r="I18" s="26">
        <v>103.60709190951702</v>
      </c>
      <c r="J18" s="26">
        <v>280.5685755043815</v>
      </c>
      <c r="K18" s="104">
        <v>772.10108008966779</v>
      </c>
    </row>
    <row r="19" spans="2:11" ht="15.75" thickBot="1" x14ac:dyDescent="0.3">
      <c r="B19" s="19" t="s">
        <v>2</v>
      </c>
      <c r="C19" s="16" t="s">
        <v>110</v>
      </c>
      <c r="D19" s="61">
        <v>13341</v>
      </c>
      <c r="E19" s="29">
        <v>0</v>
      </c>
      <c r="F19" s="29">
        <v>0</v>
      </c>
      <c r="G19" s="29">
        <v>11.198288159771755</v>
      </c>
      <c r="H19" s="62">
        <v>15.64</v>
      </c>
      <c r="I19" s="29">
        <v>0</v>
      </c>
      <c r="J19" s="29">
        <v>41.104544528224984</v>
      </c>
      <c r="K19" s="105">
        <v>164.80538006928876</v>
      </c>
    </row>
    <row r="21" spans="2:11" x14ac:dyDescent="0.25">
      <c r="B21" s="1" t="s">
        <v>158</v>
      </c>
    </row>
  </sheetData>
  <mergeCells count="1">
    <mergeCell ref="B3:L3"/>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0"/>
  <sheetViews>
    <sheetView zoomScaleNormal="100" workbookViewId="0">
      <selection activeCell="B14" sqref="B14"/>
    </sheetView>
  </sheetViews>
  <sheetFormatPr baseColWidth="10" defaultRowHeight="15" x14ac:dyDescent="0.25"/>
  <cols>
    <col min="1" max="1" width="3.7109375" style="30" customWidth="1"/>
    <col min="2" max="2" width="13.28515625" style="30" customWidth="1"/>
    <col min="3" max="3" width="18.85546875" style="31" bestFit="1" customWidth="1"/>
    <col min="4" max="4" width="13.42578125" style="32" customWidth="1"/>
    <col min="5" max="5" width="17.140625" style="32" customWidth="1"/>
    <col min="6" max="6" width="11.42578125" style="32"/>
    <col min="7" max="9" width="11.42578125" style="33"/>
    <col min="10" max="10" width="10" style="32" customWidth="1"/>
    <col min="11" max="11" width="11" style="72" customWidth="1"/>
    <col min="12" max="12" width="11.42578125" style="34"/>
    <col min="13" max="13" width="11.42578125" style="1"/>
    <col min="14" max="14" width="17.28515625" style="1" customWidth="1"/>
    <col min="15" max="16384" width="11.42578125" style="1"/>
  </cols>
  <sheetData>
    <row r="1" spans="1:18" ht="15" customHeight="1" thickBot="1" x14ac:dyDescent="0.3"/>
    <row r="2" spans="1:18" ht="15" customHeight="1" x14ac:dyDescent="0.25">
      <c r="B2" s="18"/>
      <c r="C2" s="15"/>
      <c r="D2" s="15"/>
      <c r="E2" s="15"/>
      <c r="F2" s="15"/>
      <c r="G2" s="15"/>
      <c r="H2" s="15"/>
      <c r="I2" s="90"/>
      <c r="J2" s="91"/>
      <c r="K2" s="91"/>
      <c r="L2" s="98"/>
    </row>
    <row r="3" spans="1:18" ht="15" customHeight="1" x14ac:dyDescent="0.25">
      <c r="B3" s="135" t="s">
        <v>139</v>
      </c>
      <c r="C3" s="122"/>
      <c r="D3" s="122"/>
      <c r="E3" s="122"/>
      <c r="F3" s="122"/>
      <c r="G3" s="122"/>
      <c r="H3" s="122"/>
      <c r="I3" s="122"/>
      <c r="J3" s="122"/>
      <c r="K3" s="122"/>
      <c r="L3" s="137"/>
    </row>
    <row r="4" spans="1:18" ht="15" customHeight="1" thickBot="1" x14ac:dyDescent="0.3">
      <c r="B4" s="19"/>
      <c r="C4" s="16"/>
      <c r="D4" s="16"/>
      <c r="E4" s="16"/>
      <c r="F4" s="16"/>
      <c r="G4" s="16"/>
      <c r="H4" s="16"/>
      <c r="I4" s="93"/>
      <c r="J4" s="46"/>
      <c r="K4" s="46"/>
      <c r="L4" s="99"/>
    </row>
    <row r="5" spans="1:18" ht="15" customHeight="1" thickBot="1" x14ac:dyDescent="0.3"/>
    <row r="6" spans="1:18" ht="15" customHeight="1" thickBot="1" x14ac:dyDescent="0.3">
      <c r="B6" s="74" t="s">
        <v>129</v>
      </c>
      <c r="C6" s="35" t="s">
        <v>125</v>
      </c>
      <c r="D6" s="21" t="s">
        <v>112</v>
      </c>
      <c r="E6" s="22" t="s">
        <v>113</v>
      </c>
      <c r="F6" s="22" t="s">
        <v>114</v>
      </c>
      <c r="G6" s="22" t="s">
        <v>115</v>
      </c>
      <c r="H6" s="22" t="s">
        <v>116</v>
      </c>
      <c r="I6" s="22" t="s">
        <v>117</v>
      </c>
      <c r="J6" s="22" t="s">
        <v>118</v>
      </c>
      <c r="K6" s="66" t="s">
        <v>119</v>
      </c>
    </row>
    <row r="7" spans="1:18" s="39" customFormat="1" ht="15" customHeight="1" x14ac:dyDescent="0.25">
      <c r="A7" s="36"/>
      <c r="B7" s="42" t="s">
        <v>124</v>
      </c>
      <c r="C7" s="31" t="s">
        <v>109</v>
      </c>
      <c r="D7" s="43">
        <v>208910</v>
      </c>
      <c r="E7" s="32">
        <v>25.453433869981659</v>
      </c>
      <c r="F7" s="32">
        <v>50.998573466476458</v>
      </c>
      <c r="G7" s="32">
        <v>93.050743835337258</v>
      </c>
      <c r="H7" s="32">
        <v>57.1</v>
      </c>
      <c r="I7" s="32">
        <v>76.594660688811899</v>
      </c>
      <c r="J7" s="32">
        <v>210.99449765640918</v>
      </c>
      <c r="K7" s="73">
        <v>1017.546362339515</v>
      </c>
      <c r="L7" s="1"/>
      <c r="M7" s="1"/>
      <c r="N7" s="1"/>
    </row>
    <row r="8" spans="1:18" ht="15" customHeight="1" x14ac:dyDescent="0.25">
      <c r="A8" s="40"/>
      <c r="B8" s="42" t="s">
        <v>124</v>
      </c>
      <c r="C8" s="31" t="s">
        <v>108</v>
      </c>
      <c r="D8" s="43">
        <v>208910</v>
      </c>
      <c r="E8" s="32">
        <v>0</v>
      </c>
      <c r="F8" s="32">
        <v>40.798858773181166</v>
      </c>
      <c r="G8" s="32">
        <v>79.539433462400652</v>
      </c>
      <c r="H8" s="32">
        <v>52.66</v>
      </c>
      <c r="I8" s="32">
        <v>62.044018748726309</v>
      </c>
      <c r="J8" s="32">
        <v>188.71000611371508</v>
      </c>
      <c r="K8" s="73">
        <v>1017.546362339515</v>
      </c>
    </row>
    <row r="9" spans="1:18" ht="15" customHeight="1" x14ac:dyDescent="0.25">
      <c r="A9" s="41"/>
      <c r="B9" s="42" t="s">
        <v>124</v>
      </c>
      <c r="C9" s="31" t="s">
        <v>110</v>
      </c>
      <c r="D9" s="43">
        <v>208910</v>
      </c>
      <c r="E9" s="32">
        <v>0</v>
      </c>
      <c r="F9" s="32">
        <v>0</v>
      </c>
      <c r="G9" s="32">
        <v>13.51131037293662</v>
      </c>
      <c r="H9" s="32">
        <v>10.71</v>
      </c>
      <c r="I9" s="32">
        <v>10.607295700020378</v>
      </c>
      <c r="J9" s="32">
        <v>33.727328306500915</v>
      </c>
      <c r="K9" s="73">
        <v>167.11840228245362</v>
      </c>
    </row>
    <row r="10" spans="1:18" ht="15" customHeight="1" x14ac:dyDescent="0.25">
      <c r="A10" s="41"/>
      <c r="B10" s="37" t="s">
        <v>123</v>
      </c>
      <c r="C10" s="38" t="s">
        <v>109</v>
      </c>
      <c r="D10" s="25">
        <v>41392</v>
      </c>
      <c r="E10" s="26">
        <v>24.9439576115753</v>
      </c>
      <c r="F10" s="26">
        <v>52.211126961483593</v>
      </c>
      <c r="G10" s="26">
        <v>133.8699816588547</v>
      </c>
      <c r="H10" s="26">
        <v>88.35</v>
      </c>
      <c r="I10" s="26">
        <v>109.93478703892399</v>
      </c>
      <c r="J10" s="26">
        <v>302.98553087426126</v>
      </c>
      <c r="K10" s="70">
        <v>6146.7902995720397</v>
      </c>
    </row>
    <row r="11" spans="1:18" ht="15" customHeight="1" x14ac:dyDescent="0.25">
      <c r="A11" s="40"/>
      <c r="B11" s="37" t="s">
        <v>123</v>
      </c>
      <c r="C11" s="38" t="s">
        <v>108</v>
      </c>
      <c r="D11" s="25">
        <v>41392</v>
      </c>
      <c r="E11" s="26">
        <v>0</v>
      </c>
      <c r="F11" s="26">
        <v>40.747911147340531</v>
      </c>
      <c r="G11" s="26">
        <v>107.96820868147543</v>
      </c>
      <c r="H11" s="26">
        <v>69.62</v>
      </c>
      <c r="I11" s="26">
        <v>87.395557367026683</v>
      </c>
      <c r="J11" s="26">
        <v>254.27960057061341</v>
      </c>
      <c r="K11" s="70">
        <v>2705.5634807417969</v>
      </c>
      <c r="P11" s="34"/>
      <c r="Q11" s="34"/>
      <c r="R11" s="34"/>
    </row>
    <row r="12" spans="1:18" ht="15" customHeight="1" thickBot="1" x14ac:dyDescent="0.3">
      <c r="A12" s="41"/>
      <c r="B12" s="95" t="s">
        <v>123</v>
      </c>
      <c r="C12" s="96" t="s">
        <v>110</v>
      </c>
      <c r="D12" s="28">
        <v>41392</v>
      </c>
      <c r="E12" s="29">
        <v>0</v>
      </c>
      <c r="F12" s="29">
        <v>1.0189525168127165</v>
      </c>
      <c r="G12" s="29">
        <v>25.911962502547379</v>
      </c>
      <c r="H12" s="29">
        <v>34.35</v>
      </c>
      <c r="I12" s="29">
        <v>21.275728551049518</v>
      </c>
      <c r="J12" s="29">
        <v>62.757285510495208</v>
      </c>
      <c r="K12" s="71">
        <v>4750.3770124312205</v>
      </c>
      <c r="P12" s="34"/>
      <c r="Q12" s="34"/>
      <c r="R12" s="34"/>
    </row>
    <row r="13" spans="1:18" ht="15" customHeight="1" x14ac:dyDescent="0.25">
      <c r="A13" s="41"/>
      <c r="B13" s="41"/>
      <c r="J13" s="33"/>
      <c r="P13" s="34"/>
      <c r="Q13" s="34"/>
      <c r="R13" s="34"/>
    </row>
    <row r="14" spans="1:18" ht="15" customHeight="1" x14ac:dyDescent="0.25">
      <c r="B14" s="1" t="s">
        <v>157</v>
      </c>
    </row>
    <row r="15" spans="1:18" ht="15" customHeight="1" x14ac:dyDescent="0.25">
      <c r="G15" s="32"/>
      <c r="H15" s="32"/>
      <c r="I15" s="32"/>
      <c r="K15" s="32"/>
    </row>
    <row r="16" spans="1:18" ht="15" customHeight="1" x14ac:dyDescent="0.25">
      <c r="G16" s="32"/>
      <c r="H16" s="32"/>
      <c r="I16" s="32"/>
      <c r="K16" s="32"/>
    </row>
    <row r="17" spans="7:11" x14ac:dyDescent="0.25">
      <c r="G17" s="32"/>
      <c r="H17" s="32"/>
      <c r="I17" s="32"/>
      <c r="K17" s="32"/>
    </row>
    <row r="18" spans="7:11" x14ac:dyDescent="0.25">
      <c r="G18" s="32"/>
      <c r="H18" s="32"/>
      <c r="I18" s="32"/>
      <c r="K18" s="32"/>
    </row>
    <row r="19" spans="7:11" x14ac:dyDescent="0.25">
      <c r="G19" s="32"/>
      <c r="H19" s="32"/>
      <c r="I19" s="32"/>
      <c r="K19" s="32"/>
    </row>
    <row r="20" spans="7:11" x14ac:dyDescent="0.25">
      <c r="G20" s="32"/>
      <c r="H20" s="32"/>
      <c r="I20" s="32"/>
      <c r="K20" s="32"/>
    </row>
  </sheetData>
  <sortState xmlns:xlrd2="http://schemas.microsoft.com/office/spreadsheetml/2017/richdata2" ref="B7:K12">
    <sortCondition descending="1" ref="D7:D12"/>
    <sortCondition ref="C7:C12"/>
  </sortState>
  <mergeCells count="1">
    <mergeCell ref="B3:L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62"/>
  <sheetViews>
    <sheetView zoomScaleNormal="100" workbookViewId="0">
      <selection activeCell="N8" sqref="N8"/>
    </sheetView>
  </sheetViews>
  <sheetFormatPr baseColWidth="10" defaultColWidth="11.5703125" defaultRowHeight="15" x14ac:dyDescent="0.25"/>
  <cols>
    <col min="1" max="1" width="5" style="48" customWidth="1"/>
    <col min="2" max="2" width="17.42578125" style="78" customWidth="1"/>
    <col min="3" max="3" width="26.5703125" style="40" bestFit="1" customWidth="1"/>
    <col min="4" max="4" width="19.140625" style="40" customWidth="1"/>
    <col min="5" max="5" width="11.5703125" style="63"/>
    <col min="6" max="12" width="11.5703125" style="64"/>
    <col min="13" max="16384" width="11.5703125" style="48"/>
  </cols>
  <sheetData>
    <row r="1" spans="1:12" ht="15" customHeight="1" thickBot="1" x14ac:dyDescent="0.3"/>
    <row r="2" spans="1:12" s="1" customFormat="1" ht="15" customHeight="1" x14ac:dyDescent="0.25">
      <c r="A2" s="30"/>
      <c r="B2" s="18"/>
      <c r="C2" s="15"/>
      <c r="D2" s="15"/>
      <c r="E2" s="15"/>
      <c r="F2" s="15"/>
      <c r="G2" s="15"/>
      <c r="H2" s="15"/>
      <c r="I2" s="90"/>
      <c r="J2" s="91"/>
      <c r="K2" s="91"/>
      <c r="L2" s="98"/>
    </row>
    <row r="3" spans="1:12" s="1" customFormat="1" ht="15" customHeight="1" x14ac:dyDescent="0.25">
      <c r="A3" s="30"/>
      <c r="B3" s="135" t="s">
        <v>139</v>
      </c>
      <c r="C3" s="122"/>
      <c r="D3" s="122"/>
      <c r="E3" s="122"/>
      <c r="F3" s="122"/>
      <c r="G3" s="122"/>
      <c r="H3" s="122"/>
      <c r="I3" s="122"/>
      <c r="J3" s="122"/>
      <c r="K3" s="122"/>
      <c r="L3" s="137"/>
    </row>
    <row r="4" spans="1:12" s="1" customFormat="1" ht="15" customHeight="1" thickBot="1" x14ac:dyDescent="0.3">
      <c r="A4" s="30"/>
      <c r="B4" s="19"/>
      <c r="C4" s="16"/>
      <c r="D4" s="16"/>
      <c r="E4" s="16"/>
      <c r="F4" s="16"/>
      <c r="G4" s="16"/>
      <c r="H4" s="16"/>
      <c r="I4" s="93"/>
      <c r="J4" s="46"/>
      <c r="K4" s="46"/>
      <c r="L4" s="99"/>
    </row>
    <row r="5" spans="1:12" ht="15" customHeight="1" x14ac:dyDescent="0.25"/>
    <row r="6" spans="1:12" ht="15" customHeight="1" x14ac:dyDescent="0.25">
      <c r="B6" s="1" t="s">
        <v>155</v>
      </c>
    </row>
    <row r="7" spans="1:12" ht="15" customHeight="1" thickBot="1" x14ac:dyDescent="0.3"/>
    <row r="8" spans="1:12" ht="15" customHeight="1" thickBot="1" x14ac:dyDescent="0.3">
      <c r="B8" s="83" t="s">
        <v>130</v>
      </c>
      <c r="C8" s="84" t="s">
        <v>131</v>
      </c>
      <c r="D8" s="35" t="s">
        <v>125</v>
      </c>
      <c r="E8" s="21" t="s">
        <v>112</v>
      </c>
      <c r="F8" s="65" t="s">
        <v>113</v>
      </c>
      <c r="G8" s="65" t="s">
        <v>114</v>
      </c>
      <c r="H8" s="65" t="s">
        <v>115</v>
      </c>
      <c r="I8" s="65" t="s">
        <v>116</v>
      </c>
      <c r="J8" s="65" t="s">
        <v>117</v>
      </c>
      <c r="K8" s="65" t="s">
        <v>118</v>
      </c>
      <c r="L8" s="66" t="s">
        <v>119</v>
      </c>
    </row>
    <row r="9" spans="1:12" ht="15" customHeight="1" x14ac:dyDescent="0.25">
      <c r="B9" s="111">
        <v>1</v>
      </c>
      <c r="C9" s="112" t="s">
        <v>4</v>
      </c>
      <c r="D9" s="82" t="s">
        <v>109</v>
      </c>
      <c r="E9" s="101">
        <v>2599</v>
      </c>
      <c r="F9" s="113">
        <v>26.737314041165678</v>
      </c>
      <c r="G9" s="113">
        <v>51.375585897697164</v>
      </c>
      <c r="H9" s="113">
        <v>104.94191970654167</v>
      </c>
      <c r="I9" s="113">
        <v>62.22</v>
      </c>
      <c r="J9" s="113">
        <v>88.119013653963719</v>
      </c>
      <c r="K9" s="113">
        <v>229.04014672916242</v>
      </c>
      <c r="L9" s="114">
        <v>584.70552272264115</v>
      </c>
    </row>
    <row r="10" spans="1:12" ht="15" customHeight="1" x14ac:dyDescent="0.25">
      <c r="B10" s="79">
        <v>1</v>
      </c>
      <c r="C10" s="76" t="s">
        <v>4</v>
      </c>
      <c r="D10" s="38" t="s">
        <v>108</v>
      </c>
      <c r="E10" s="25">
        <v>2599</v>
      </c>
      <c r="F10" s="67">
        <v>21.387813327898918</v>
      </c>
      <c r="G10" s="67">
        <v>40.798858773181166</v>
      </c>
      <c r="H10" s="67">
        <v>87.772569798247403</v>
      </c>
      <c r="I10" s="67">
        <v>54.94</v>
      </c>
      <c r="J10" s="67">
        <v>72.498471571224783</v>
      </c>
      <c r="K10" s="67">
        <v>200.48909720807009</v>
      </c>
      <c r="L10" s="70">
        <v>498.52251885062151</v>
      </c>
    </row>
    <row r="11" spans="1:12" ht="15" customHeight="1" x14ac:dyDescent="0.25">
      <c r="B11" s="79">
        <v>1</v>
      </c>
      <c r="C11" s="76" t="s">
        <v>4</v>
      </c>
      <c r="D11" s="38" t="s">
        <v>110</v>
      </c>
      <c r="E11" s="25">
        <v>2599</v>
      </c>
      <c r="F11" s="67">
        <v>0</v>
      </c>
      <c r="G11" s="67">
        <v>0</v>
      </c>
      <c r="H11" s="67">
        <v>17.159160383126146</v>
      </c>
      <c r="I11" s="67">
        <v>13.4</v>
      </c>
      <c r="J11" s="67">
        <v>15.467699205217036</v>
      </c>
      <c r="K11" s="67">
        <v>41.603831261463213</v>
      </c>
      <c r="L11" s="70">
        <v>122.16221724067658</v>
      </c>
    </row>
    <row r="12" spans="1:12" ht="15" customHeight="1" x14ac:dyDescent="0.25">
      <c r="B12" s="80">
        <v>2</v>
      </c>
      <c r="C12" s="40" t="s">
        <v>5</v>
      </c>
      <c r="D12" s="31" t="s">
        <v>109</v>
      </c>
      <c r="E12" s="63">
        <v>2647</v>
      </c>
      <c r="F12" s="67">
        <v>25.901772977379256</v>
      </c>
      <c r="G12" s="67">
        <v>51.375585897697164</v>
      </c>
      <c r="H12" s="67">
        <v>95.659262278377824</v>
      </c>
      <c r="I12" s="64">
        <v>56.46</v>
      </c>
      <c r="J12" s="67">
        <v>80.303647850010194</v>
      </c>
      <c r="K12" s="67">
        <v>214.35704096189116</v>
      </c>
      <c r="L12" s="70">
        <v>485.35765233340123</v>
      </c>
    </row>
    <row r="13" spans="1:12" ht="15" customHeight="1" x14ac:dyDescent="0.25">
      <c r="B13" s="80">
        <v>2</v>
      </c>
      <c r="C13" s="40" t="s">
        <v>5</v>
      </c>
      <c r="D13" s="31" t="s">
        <v>108</v>
      </c>
      <c r="E13" s="63">
        <v>2647</v>
      </c>
      <c r="F13" s="67">
        <v>15.92622783778276</v>
      </c>
      <c r="G13" s="67">
        <v>41.104544528224984</v>
      </c>
      <c r="H13" s="67">
        <v>80.028530670470758</v>
      </c>
      <c r="I13" s="64">
        <v>49.82</v>
      </c>
      <c r="J13" s="67">
        <v>64.581210515589973</v>
      </c>
      <c r="K13" s="67">
        <v>191.56307316079071</v>
      </c>
      <c r="L13" s="70">
        <v>407.24475239453841</v>
      </c>
    </row>
    <row r="14" spans="1:12" ht="15" customHeight="1" x14ac:dyDescent="0.25">
      <c r="B14" s="80">
        <v>2</v>
      </c>
      <c r="C14" s="40" t="s">
        <v>5</v>
      </c>
      <c r="D14" s="31" t="s">
        <v>110</v>
      </c>
      <c r="E14" s="63">
        <v>2647</v>
      </c>
      <c r="F14" s="67">
        <v>0</v>
      </c>
      <c r="G14" s="67">
        <v>0</v>
      </c>
      <c r="H14" s="67">
        <v>15.630731607907071</v>
      </c>
      <c r="I14" s="64">
        <v>11.91</v>
      </c>
      <c r="J14" s="67">
        <v>11.911554921540654</v>
      </c>
      <c r="K14" s="67">
        <v>38.597921336865703</v>
      </c>
      <c r="L14" s="70">
        <v>103.71917668636641</v>
      </c>
    </row>
    <row r="15" spans="1:12" ht="15" customHeight="1" x14ac:dyDescent="0.25">
      <c r="B15" s="80">
        <v>3</v>
      </c>
      <c r="C15" s="40" t="s">
        <v>6</v>
      </c>
      <c r="D15" s="31" t="s">
        <v>109</v>
      </c>
      <c r="E15" s="63">
        <v>1240</v>
      </c>
      <c r="F15" s="67">
        <v>25.901772977379256</v>
      </c>
      <c r="G15" s="67">
        <v>51.375585897697164</v>
      </c>
      <c r="H15" s="67">
        <v>97.63603016099448</v>
      </c>
      <c r="I15" s="64">
        <v>60.79</v>
      </c>
      <c r="J15" s="67">
        <v>77.552476054615852</v>
      </c>
      <c r="K15" s="67">
        <v>219.83900550234358</v>
      </c>
      <c r="L15" s="70">
        <v>534.17566741389851</v>
      </c>
    </row>
    <row r="16" spans="1:12" ht="15" customHeight="1" x14ac:dyDescent="0.25">
      <c r="B16" s="80">
        <v>3</v>
      </c>
      <c r="C16" s="40" t="s">
        <v>6</v>
      </c>
      <c r="D16" s="31" t="s">
        <v>108</v>
      </c>
      <c r="E16" s="63">
        <v>1240</v>
      </c>
      <c r="F16" s="67">
        <v>20.725494191970654</v>
      </c>
      <c r="G16" s="67">
        <v>41.104544528224984</v>
      </c>
      <c r="H16" s="67">
        <v>80.53800692887711</v>
      </c>
      <c r="I16" s="64">
        <v>51.53</v>
      </c>
      <c r="J16" s="67">
        <v>62.808233136335843</v>
      </c>
      <c r="K16" s="67">
        <v>186.29508864886895</v>
      </c>
      <c r="L16" s="70">
        <v>447.8296311391889</v>
      </c>
    </row>
    <row r="17" spans="2:12" ht="15" customHeight="1" x14ac:dyDescent="0.25">
      <c r="B17" s="80">
        <v>3</v>
      </c>
      <c r="C17" s="40" t="s">
        <v>6</v>
      </c>
      <c r="D17" s="31" t="s">
        <v>110</v>
      </c>
      <c r="E17" s="63">
        <v>1240</v>
      </c>
      <c r="F17" s="67">
        <v>0</v>
      </c>
      <c r="G17" s="67">
        <v>0</v>
      </c>
      <c r="H17" s="67">
        <v>17.108212757285507</v>
      </c>
      <c r="I17" s="64">
        <v>14.23</v>
      </c>
      <c r="J17" s="67">
        <v>13.725290401467291</v>
      </c>
      <c r="K17" s="67">
        <v>41.48155695944569</v>
      </c>
      <c r="L17" s="70">
        <v>132.77970246586509</v>
      </c>
    </row>
    <row r="18" spans="2:12" ht="15" customHeight="1" x14ac:dyDescent="0.25">
      <c r="B18" s="80">
        <v>4</v>
      </c>
      <c r="C18" s="40" t="s">
        <v>7</v>
      </c>
      <c r="D18" s="31" t="s">
        <v>109</v>
      </c>
      <c r="E18" s="63">
        <v>778</v>
      </c>
      <c r="F18" s="67">
        <v>25.901772977379256</v>
      </c>
      <c r="G18" s="67">
        <v>42.092928469533319</v>
      </c>
      <c r="H18" s="67">
        <v>79.967393519461993</v>
      </c>
      <c r="I18" s="64">
        <v>45.57</v>
      </c>
      <c r="J18" s="67">
        <v>65.905848787446502</v>
      </c>
      <c r="K18" s="67">
        <v>166.75157937640105</v>
      </c>
      <c r="L18" s="70">
        <v>393.70287344609739</v>
      </c>
    </row>
    <row r="19" spans="2:12" ht="15" customHeight="1" x14ac:dyDescent="0.25">
      <c r="B19" s="80">
        <v>4</v>
      </c>
      <c r="C19" s="40" t="s">
        <v>7</v>
      </c>
      <c r="D19" s="31" t="s">
        <v>108</v>
      </c>
      <c r="E19" s="63">
        <v>778</v>
      </c>
      <c r="F19" s="67">
        <v>20.725494191970654</v>
      </c>
      <c r="G19" s="67">
        <v>38.312614632158144</v>
      </c>
      <c r="H19" s="67">
        <v>67.790910943550031</v>
      </c>
      <c r="I19" s="64">
        <v>42.27</v>
      </c>
      <c r="J19" s="67">
        <v>54.055431016914604</v>
      </c>
      <c r="K19" s="67">
        <v>136.9472182596291</v>
      </c>
      <c r="L19" s="70">
        <v>393.70287344609739</v>
      </c>
    </row>
    <row r="20" spans="2:12" ht="15" customHeight="1" x14ac:dyDescent="0.25">
      <c r="B20" s="80">
        <v>4</v>
      </c>
      <c r="C20" s="40" t="s">
        <v>7</v>
      </c>
      <c r="D20" s="31" t="s">
        <v>110</v>
      </c>
      <c r="E20" s="63">
        <v>778</v>
      </c>
      <c r="F20" s="67">
        <v>0</v>
      </c>
      <c r="G20" s="67">
        <v>0</v>
      </c>
      <c r="H20" s="67">
        <v>12.176482575911962</v>
      </c>
      <c r="I20" s="64">
        <v>8.48</v>
      </c>
      <c r="J20" s="67">
        <v>10.607295700020378</v>
      </c>
      <c r="K20" s="67">
        <v>29.131852455675563</v>
      </c>
      <c r="L20" s="70">
        <v>49.123700835541065</v>
      </c>
    </row>
    <row r="21" spans="2:12" ht="15" customHeight="1" x14ac:dyDescent="0.25">
      <c r="B21" s="80">
        <v>5</v>
      </c>
      <c r="C21" s="40" t="s">
        <v>44</v>
      </c>
      <c r="D21" s="38" t="s">
        <v>109</v>
      </c>
      <c r="E21" s="63">
        <v>608</v>
      </c>
      <c r="F21" s="67">
        <v>25.901772977379256</v>
      </c>
      <c r="G21" s="67">
        <v>27.562665579783982</v>
      </c>
      <c r="H21" s="67">
        <v>90.513552068473601</v>
      </c>
      <c r="I21" s="64">
        <v>65.97</v>
      </c>
      <c r="J21" s="67">
        <v>74.750356633380875</v>
      </c>
      <c r="K21" s="67">
        <v>224.69940900754025</v>
      </c>
      <c r="L21" s="70">
        <v>675.50438149582237</v>
      </c>
    </row>
    <row r="22" spans="2:12" ht="15" customHeight="1" x14ac:dyDescent="0.25">
      <c r="B22" s="80">
        <v>5</v>
      </c>
      <c r="C22" s="40" t="s">
        <v>44</v>
      </c>
      <c r="D22" s="38" t="s">
        <v>108</v>
      </c>
      <c r="E22" s="63">
        <v>608</v>
      </c>
      <c r="F22" s="67">
        <v>20.725494191970654</v>
      </c>
      <c r="G22" s="67">
        <v>22.050132463827186</v>
      </c>
      <c r="H22" s="67">
        <v>76.737314041165675</v>
      </c>
      <c r="I22" s="64">
        <v>58.17</v>
      </c>
      <c r="J22" s="67">
        <v>61.228856735276139</v>
      </c>
      <c r="K22" s="67">
        <v>198.37986549826778</v>
      </c>
      <c r="L22" s="70">
        <v>560.38312614632162</v>
      </c>
    </row>
    <row r="23" spans="2:12" ht="15" customHeight="1" x14ac:dyDescent="0.25">
      <c r="B23" s="80">
        <v>5</v>
      </c>
      <c r="C23" s="40" t="s">
        <v>44</v>
      </c>
      <c r="D23" s="38" t="s">
        <v>110</v>
      </c>
      <c r="E23" s="63">
        <v>608</v>
      </c>
      <c r="F23" s="67">
        <v>0</v>
      </c>
      <c r="G23" s="67">
        <v>0</v>
      </c>
      <c r="H23" s="67">
        <v>13.776238027307926</v>
      </c>
      <c r="I23" s="64">
        <v>12.63</v>
      </c>
      <c r="J23" s="67">
        <v>10.607295700020378</v>
      </c>
      <c r="K23" s="67">
        <v>36.050540044833909</v>
      </c>
      <c r="L23" s="70">
        <v>115.12125534950071</v>
      </c>
    </row>
    <row r="24" spans="2:12" ht="15" customHeight="1" x14ac:dyDescent="0.25">
      <c r="B24" s="80">
        <v>6</v>
      </c>
      <c r="C24" s="40" t="s">
        <v>8</v>
      </c>
      <c r="D24" s="31" t="s">
        <v>109</v>
      </c>
      <c r="E24" s="63">
        <v>4983</v>
      </c>
      <c r="F24" s="67">
        <v>25.901772977379256</v>
      </c>
      <c r="G24" s="67">
        <v>49.337680864071736</v>
      </c>
      <c r="H24" s="67">
        <v>106.8269818626452</v>
      </c>
      <c r="I24" s="64">
        <v>72.17</v>
      </c>
      <c r="J24" s="67">
        <v>88.669248013042591</v>
      </c>
      <c r="K24" s="67">
        <v>249.29692276339921</v>
      </c>
      <c r="L24" s="70">
        <v>818.4124719788058</v>
      </c>
    </row>
    <row r="25" spans="2:12" ht="15" customHeight="1" x14ac:dyDescent="0.25">
      <c r="B25" s="80">
        <v>6</v>
      </c>
      <c r="C25" s="40" t="s">
        <v>8</v>
      </c>
      <c r="D25" s="31" t="s">
        <v>108</v>
      </c>
      <c r="E25" s="63">
        <v>4983</v>
      </c>
      <c r="F25" s="67">
        <v>0</v>
      </c>
      <c r="G25" s="67">
        <v>39.351946199307108</v>
      </c>
      <c r="H25" s="67">
        <v>88.546973711025061</v>
      </c>
      <c r="I25" s="64">
        <v>62.45</v>
      </c>
      <c r="J25" s="67">
        <v>71.031179947014465</v>
      </c>
      <c r="K25" s="67">
        <v>211.20847768493988</v>
      </c>
      <c r="L25" s="70">
        <v>753.74974526187077</v>
      </c>
    </row>
    <row r="26" spans="2:12" ht="15" customHeight="1" x14ac:dyDescent="0.25">
      <c r="B26" s="80">
        <v>6</v>
      </c>
      <c r="C26" s="40" t="s">
        <v>8</v>
      </c>
      <c r="D26" s="31" t="s">
        <v>110</v>
      </c>
      <c r="E26" s="63">
        <v>4983</v>
      </c>
      <c r="F26" s="67">
        <v>0</v>
      </c>
      <c r="G26" s="67">
        <v>0</v>
      </c>
      <c r="H26" s="67">
        <v>18.280008151620134</v>
      </c>
      <c r="I26" s="64">
        <v>16.97</v>
      </c>
      <c r="J26" s="67">
        <v>14.927654371306296</v>
      </c>
      <c r="K26" s="67">
        <v>47.951905441206442</v>
      </c>
      <c r="L26" s="70">
        <v>368.35133482779702</v>
      </c>
    </row>
    <row r="27" spans="2:12" ht="15" customHeight="1" x14ac:dyDescent="0.25">
      <c r="B27" s="80">
        <v>7</v>
      </c>
      <c r="C27" s="40" t="s">
        <v>9</v>
      </c>
      <c r="D27" s="31" t="s">
        <v>109</v>
      </c>
      <c r="E27" s="63">
        <v>1211</v>
      </c>
      <c r="F27" s="67">
        <v>25.901772977379256</v>
      </c>
      <c r="G27" s="67">
        <v>52.211126961483593</v>
      </c>
      <c r="H27" s="67">
        <v>99.398818015080494</v>
      </c>
      <c r="I27" s="64">
        <v>57.52</v>
      </c>
      <c r="J27" s="67">
        <v>81.373547992663532</v>
      </c>
      <c r="K27" s="67">
        <v>218.24943957611575</v>
      </c>
      <c r="L27" s="70">
        <v>612.75728551049519</v>
      </c>
    </row>
    <row r="28" spans="2:12" ht="15" customHeight="1" x14ac:dyDescent="0.25">
      <c r="B28" s="80">
        <v>7</v>
      </c>
      <c r="C28" s="40" t="s">
        <v>9</v>
      </c>
      <c r="D28" s="31" t="s">
        <v>108</v>
      </c>
      <c r="E28" s="63">
        <v>1211</v>
      </c>
      <c r="F28" s="67">
        <v>20.725494191970654</v>
      </c>
      <c r="G28" s="67">
        <v>41.104544528224984</v>
      </c>
      <c r="H28" s="67">
        <v>83.605054004483378</v>
      </c>
      <c r="I28" s="64">
        <v>49.98</v>
      </c>
      <c r="J28" s="67">
        <v>66.282861218667207</v>
      </c>
      <c r="K28" s="67">
        <v>192.30690849806396</v>
      </c>
      <c r="L28" s="70">
        <v>396.60688811901366</v>
      </c>
    </row>
    <row r="29" spans="2:12" ht="15" customHeight="1" x14ac:dyDescent="0.25">
      <c r="B29" s="80">
        <v>7</v>
      </c>
      <c r="C29" s="40" t="s">
        <v>9</v>
      </c>
      <c r="D29" s="31" t="s">
        <v>110</v>
      </c>
      <c r="E29" s="63">
        <v>1211</v>
      </c>
      <c r="F29" s="67">
        <v>0</v>
      </c>
      <c r="G29" s="67">
        <v>0</v>
      </c>
      <c r="H29" s="67">
        <v>15.793764010597105</v>
      </c>
      <c r="I29" s="64">
        <v>15.48</v>
      </c>
      <c r="J29" s="67">
        <v>14.672916242103117</v>
      </c>
      <c r="K29" s="67">
        <v>37.079682086814756</v>
      </c>
      <c r="L29" s="70">
        <v>333.45221112696146</v>
      </c>
    </row>
    <row r="30" spans="2:12" ht="15" customHeight="1" x14ac:dyDescent="0.25">
      <c r="B30" s="80">
        <v>8</v>
      </c>
      <c r="C30" s="40" t="s">
        <v>10</v>
      </c>
      <c r="D30" s="31" t="s">
        <v>109</v>
      </c>
      <c r="E30" s="63">
        <v>1197</v>
      </c>
      <c r="F30" s="67">
        <v>25.901772977379256</v>
      </c>
      <c r="G30" s="67">
        <v>51.375585897697164</v>
      </c>
      <c r="H30" s="67">
        <v>92.164255145710214</v>
      </c>
      <c r="I30" s="64">
        <v>55.63</v>
      </c>
      <c r="J30" s="67">
        <v>76.594660688811899</v>
      </c>
      <c r="K30" s="67">
        <v>206.2665579783982</v>
      </c>
      <c r="L30" s="70">
        <v>452.8428775219075</v>
      </c>
    </row>
    <row r="31" spans="2:12" ht="15" customHeight="1" x14ac:dyDescent="0.25">
      <c r="B31" s="80">
        <v>8</v>
      </c>
      <c r="C31" s="40" t="s">
        <v>10</v>
      </c>
      <c r="D31" s="31" t="s">
        <v>108</v>
      </c>
      <c r="E31" s="63">
        <v>1197</v>
      </c>
      <c r="F31" s="67">
        <v>20.725494191970654</v>
      </c>
      <c r="G31" s="67">
        <v>41.104544528224984</v>
      </c>
      <c r="H31" s="67">
        <v>77.481149378438971</v>
      </c>
      <c r="I31" s="64">
        <v>50.74</v>
      </c>
      <c r="J31" s="67">
        <v>61.279804361116767</v>
      </c>
      <c r="K31" s="67">
        <v>180.32402690034644</v>
      </c>
      <c r="L31" s="70">
        <v>407.68290197676788</v>
      </c>
    </row>
    <row r="32" spans="2:12" ht="15" customHeight="1" x14ac:dyDescent="0.25">
      <c r="B32" s="80">
        <v>8</v>
      </c>
      <c r="C32" s="40" t="s">
        <v>10</v>
      </c>
      <c r="D32" s="31" t="s">
        <v>110</v>
      </c>
      <c r="E32" s="63">
        <v>1197</v>
      </c>
      <c r="F32" s="67">
        <v>0</v>
      </c>
      <c r="G32" s="67">
        <v>0</v>
      </c>
      <c r="H32" s="67">
        <v>14.683105767271245</v>
      </c>
      <c r="I32" s="64">
        <v>9.77</v>
      </c>
      <c r="J32" s="67">
        <v>10.862033829223558</v>
      </c>
      <c r="K32" s="67">
        <v>32.73894436519258</v>
      </c>
      <c r="L32" s="70">
        <v>74.393723252496429</v>
      </c>
    </row>
    <row r="33" spans="2:12" ht="15" customHeight="1" x14ac:dyDescent="0.25">
      <c r="B33" s="80">
        <v>9</v>
      </c>
      <c r="C33" s="40" t="s">
        <v>11</v>
      </c>
      <c r="D33" s="38" t="s">
        <v>109</v>
      </c>
      <c r="E33" s="63">
        <v>489</v>
      </c>
      <c r="F33" s="67">
        <v>25.901772977379256</v>
      </c>
      <c r="G33" s="67">
        <v>51.375585897697164</v>
      </c>
      <c r="H33" s="67">
        <v>116.7719584267373</v>
      </c>
      <c r="I33" s="64">
        <v>69.52</v>
      </c>
      <c r="J33" s="67">
        <v>98.889341756674128</v>
      </c>
      <c r="K33" s="67">
        <v>259.94497656409209</v>
      </c>
      <c r="L33" s="70">
        <v>471.80558385979208</v>
      </c>
    </row>
    <row r="34" spans="2:12" ht="15" customHeight="1" x14ac:dyDescent="0.25">
      <c r="B34" s="80">
        <v>9</v>
      </c>
      <c r="C34" s="40" t="s">
        <v>11</v>
      </c>
      <c r="D34" s="38" t="s">
        <v>108</v>
      </c>
      <c r="E34" s="63">
        <v>489</v>
      </c>
      <c r="F34" s="67">
        <v>20.725494191970654</v>
      </c>
      <c r="G34" s="67">
        <v>41.104544528224984</v>
      </c>
      <c r="H34" s="67">
        <v>101.54880782555531</v>
      </c>
      <c r="I34" s="64">
        <v>65.349999999999994</v>
      </c>
      <c r="J34" s="67">
        <v>82.586101487670661</v>
      </c>
      <c r="K34" s="67">
        <v>241.60383126146323</v>
      </c>
      <c r="L34" s="70">
        <v>457.27532097004274</v>
      </c>
    </row>
    <row r="35" spans="2:12" ht="15" customHeight="1" x14ac:dyDescent="0.25">
      <c r="B35" s="80">
        <v>9</v>
      </c>
      <c r="C35" s="40" t="s">
        <v>11</v>
      </c>
      <c r="D35" s="38" t="s">
        <v>110</v>
      </c>
      <c r="E35" s="63">
        <v>489</v>
      </c>
      <c r="F35" s="67">
        <v>0</v>
      </c>
      <c r="G35" s="67">
        <v>0</v>
      </c>
      <c r="H35" s="67">
        <v>15.223150601181983</v>
      </c>
      <c r="I35" s="64">
        <v>13.1</v>
      </c>
      <c r="J35" s="67">
        <v>13.959649480334216</v>
      </c>
      <c r="K35" s="67">
        <v>38.373751783166902</v>
      </c>
      <c r="L35" s="70">
        <v>86.855512533115942</v>
      </c>
    </row>
    <row r="36" spans="2:12" ht="15" customHeight="1" x14ac:dyDescent="0.25">
      <c r="B36" s="80">
        <v>10</v>
      </c>
      <c r="C36" s="40" t="s">
        <v>12</v>
      </c>
      <c r="D36" s="31" t="s">
        <v>109</v>
      </c>
      <c r="E36" s="63">
        <v>828</v>
      </c>
      <c r="F36" s="67">
        <v>27.562665579783982</v>
      </c>
      <c r="G36" s="67">
        <v>51.375585897697164</v>
      </c>
      <c r="H36" s="67">
        <v>100.2954962298757</v>
      </c>
      <c r="I36" s="64">
        <v>64.53</v>
      </c>
      <c r="J36" s="67">
        <v>77.348685551253311</v>
      </c>
      <c r="K36" s="67">
        <v>235.61239046260442</v>
      </c>
      <c r="L36" s="70">
        <v>617.6890156918688</v>
      </c>
    </row>
    <row r="37" spans="2:12" ht="15" customHeight="1" x14ac:dyDescent="0.25">
      <c r="B37" s="80">
        <v>10</v>
      </c>
      <c r="C37" s="40" t="s">
        <v>12</v>
      </c>
      <c r="D37" s="31" t="s">
        <v>108</v>
      </c>
      <c r="E37" s="63">
        <v>828</v>
      </c>
      <c r="F37" s="67">
        <v>22.050132463827186</v>
      </c>
      <c r="G37" s="67">
        <v>42.429182800081513</v>
      </c>
      <c r="H37" s="67">
        <v>87.171387813327897</v>
      </c>
      <c r="I37" s="64">
        <v>61.4</v>
      </c>
      <c r="J37" s="67">
        <v>63.511310372936613</v>
      </c>
      <c r="K37" s="67">
        <v>222.00937436315465</v>
      </c>
      <c r="L37" s="70">
        <v>617.6890156918688</v>
      </c>
    </row>
    <row r="38" spans="2:12" ht="15" customHeight="1" x14ac:dyDescent="0.25">
      <c r="B38" s="80">
        <v>10</v>
      </c>
      <c r="C38" s="40" t="s">
        <v>12</v>
      </c>
      <c r="D38" s="31" t="s">
        <v>110</v>
      </c>
      <c r="E38" s="63">
        <v>828</v>
      </c>
      <c r="F38" s="67">
        <v>0</v>
      </c>
      <c r="G38" s="67">
        <v>0</v>
      </c>
      <c r="H38" s="67">
        <v>13.12410841654779</v>
      </c>
      <c r="I38" s="64">
        <v>11.27</v>
      </c>
      <c r="J38" s="67">
        <v>10.607295700020378</v>
      </c>
      <c r="K38" s="67">
        <v>35.897697167311996</v>
      </c>
      <c r="L38" s="70">
        <v>66.98593845526797</v>
      </c>
    </row>
    <row r="39" spans="2:12" ht="15" customHeight="1" x14ac:dyDescent="0.25">
      <c r="B39" s="80">
        <v>11</v>
      </c>
      <c r="C39" s="40" t="s">
        <v>13</v>
      </c>
      <c r="D39" s="31" t="s">
        <v>109</v>
      </c>
      <c r="E39" s="63">
        <v>1423</v>
      </c>
      <c r="F39" s="67">
        <v>24.994905237415935</v>
      </c>
      <c r="G39" s="67">
        <v>52.211126961483593</v>
      </c>
      <c r="H39" s="67">
        <v>109.21133075198696</v>
      </c>
      <c r="I39" s="64">
        <v>60.94</v>
      </c>
      <c r="J39" s="67">
        <v>95.170165070307718</v>
      </c>
      <c r="K39" s="67">
        <v>234.73609129814551</v>
      </c>
      <c r="L39" s="70">
        <v>469.74729977583041</v>
      </c>
    </row>
    <row r="40" spans="2:12" ht="15" customHeight="1" x14ac:dyDescent="0.25">
      <c r="B40" s="80">
        <v>11</v>
      </c>
      <c r="C40" s="40" t="s">
        <v>13</v>
      </c>
      <c r="D40" s="31" t="s">
        <v>108</v>
      </c>
      <c r="E40" s="63">
        <v>1423</v>
      </c>
      <c r="F40" s="67">
        <v>0</v>
      </c>
      <c r="G40" s="67">
        <v>41.104544528224984</v>
      </c>
      <c r="H40" s="67">
        <v>90.890564499694307</v>
      </c>
      <c r="I40" s="64">
        <v>53.53</v>
      </c>
      <c r="J40" s="67">
        <v>77.786835133482782</v>
      </c>
      <c r="K40" s="67">
        <v>197.09598532708375</v>
      </c>
      <c r="L40" s="70">
        <v>461.16771958426733</v>
      </c>
    </row>
    <row r="41" spans="2:12" ht="15" customHeight="1" x14ac:dyDescent="0.25">
      <c r="B41" s="80">
        <v>11</v>
      </c>
      <c r="C41" s="40" t="s">
        <v>13</v>
      </c>
      <c r="D41" s="31" t="s">
        <v>110</v>
      </c>
      <c r="E41" s="63">
        <v>1423</v>
      </c>
      <c r="F41" s="67">
        <v>0</v>
      </c>
      <c r="G41" s="67">
        <v>0</v>
      </c>
      <c r="H41" s="67">
        <v>18.310576727124513</v>
      </c>
      <c r="I41" s="64">
        <v>12.99</v>
      </c>
      <c r="J41" s="67">
        <v>16.721010800896678</v>
      </c>
      <c r="K41" s="67">
        <v>41.542694110454455</v>
      </c>
      <c r="L41" s="70">
        <v>96.199307112288565</v>
      </c>
    </row>
    <row r="42" spans="2:12" ht="15" customHeight="1" x14ac:dyDescent="0.25">
      <c r="B42" s="80">
        <v>12</v>
      </c>
      <c r="C42" s="40" t="s">
        <v>14</v>
      </c>
      <c r="D42" s="38" t="s">
        <v>109</v>
      </c>
      <c r="E42" s="63">
        <v>927</v>
      </c>
      <c r="F42" s="67">
        <v>25.901772977379256</v>
      </c>
      <c r="G42" s="67">
        <v>51.375585897697164</v>
      </c>
      <c r="H42" s="67">
        <v>104.82983492969227</v>
      </c>
      <c r="I42" s="64">
        <v>67.5</v>
      </c>
      <c r="J42" s="67">
        <v>81.913592826574273</v>
      </c>
      <c r="K42" s="67">
        <v>256.75565518646829</v>
      </c>
      <c r="L42" s="70">
        <v>530.89464030976148</v>
      </c>
    </row>
    <row r="43" spans="2:12" ht="15" customHeight="1" x14ac:dyDescent="0.25">
      <c r="B43" s="80">
        <v>12</v>
      </c>
      <c r="C43" s="40" t="s">
        <v>14</v>
      </c>
      <c r="D43" s="38" t="s">
        <v>108</v>
      </c>
      <c r="E43" s="63">
        <v>927</v>
      </c>
      <c r="F43" s="67">
        <v>21.387813327898918</v>
      </c>
      <c r="G43" s="67">
        <v>41.104544528224984</v>
      </c>
      <c r="H43" s="67">
        <v>89.820664357040968</v>
      </c>
      <c r="I43" s="64">
        <v>62.65</v>
      </c>
      <c r="J43" s="67">
        <v>67.709394742205006</v>
      </c>
      <c r="K43" s="67">
        <v>232.15814143060933</v>
      </c>
      <c r="L43" s="70">
        <v>530.89464030976148</v>
      </c>
    </row>
    <row r="44" spans="2:12" ht="15" customHeight="1" x14ac:dyDescent="0.25">
      <c r="B44" s="80">
        <v>12</v>
      </c>
      <c r="C44" s="40" t="s">
        <v>14</v>
      </c>
      <c r="D44" s="38" t="s">
        <v>110</v>
      </c>
      <c r="E44" s="63">
        <v>927</v>
      </c>
      <c r="F44" s="67">
        <v>0</v>
      </c>
      <c r="G44" s="67">
        <v>0</v>
      </c>
      <c r="H44" s="67">
        <v>15.01936009781944</v>
      </c>
      <c r="I44" s="64">
        <v>11.52</v>
      </c>
      <c r="J44" s="67">
        <v>11.626248216833096</v>
      </c>
      <c r="K44" s="67">
        <v>36.529447727735885</v>
      </c>
      <c r="L44" s="70">
        <v>67.556551864683101</v>
      </c>
    </row>
    <row r="45" spans="2:12" ht="15" customHeight="1" x14ac:dyDescent="0.25">
      <c r="B45" s="80">
        <v>13</v>
      </c>
      <c r="C45" s="40" t="s">
        <v>16</v>
      </c>
      <c r="D45" s="31" t="s">
        <v>109</v>
      </c>
      <c r="E45" s="63">
        <v>9398</v>
      </c>
      <c r="F45" s="67">
        <v>24.994905237415935</v>
      </c>
      <c r="G45" s="67">
        <v>27.562665579783982</v>
      </c>
      <c r="H45" s="67">
        <v>103.77012431220705</v>
      </c>
      <c r="I45" s="64">
        <v>72.239999999999995</v>
      </c>
      <c r="J45" s="67">
        <v>81.862645200733638</v>
      </c>
      <c r="K45" s="67">
        <v>252.81230894640311</v>
      </c>
      <c r="L45" s="70">
        <v>772.8652944772773</v>
      </c>
    </row>
    <row r="46" spans="2:12" ht="15" customHeight="1" x14ac:dyDescent="0.25">
      <c r="B46" s="80">
        <v>13</v>
      </c>
      <c r="C46" s="40" t="s">
        <v>16</v>
      </c>
      <c r="D46" s="31" t="s">
        <v>108</v>
      </c>
      <c r="E46" s="63">
        <v>9398</v>
      </c>
      <c r="F46" s="67">
        <v>19.991848379865498</v>
      </c>
      <c r="G46" s="67">
        <v>22.050132463827186</v>
      </c>
      <c r="H46" s="67">
        <v>88.200529855308744</v>
      </c>
      <c r="I46" s="64">
        <v>65.05</v>
      </c>
      <c r="J46" s="67">
        <v>68.025270022416962</v>
      </c>
      <c r="K46" s="67">
        <v>221.33686570205828</v>
      </c>
      <c r="L46" s="70">
        <v>623.24230690849799</v>
      </c>
    </row>
    <row r="47" spans="2:12" ht="15" customHeight="1" x14ac:dyDescent="0.25">
      <c r="B47" s="80">
        <v>13</v>
      </c>
      <c r="C47" s="40" t="s">
        <v>16</v>
      </c>
      <c r="D47" s="31" t="s">
        <v>110</v>
      </c>
      <c r="E47" s="63">
        <v>9398</v>
      </c>
      <c r="F47" s="67">
        <v>0</v>
      </c>
      <c r="G47" s="67">
        <v>0</v>
      </c>
      <c r="H47" s="67">
        <v>15.569594456898306</v>
      </c>
      <c r="I47" s="64">
        <v>13.84</v>
      </c>
      <c r="J47" s="67">
        <v>11.218667210108007</v>
      </c>
      <c r="K47" s="67">
        <v>42.225392296718965</v>
      </c>
      <c r="L47" s="70">
        <v>149.62298756877928</v>
      </c>
    </row>
    <row r="48" spans="2:12" ht="15" customHeight="1" x14ac:dyDescent="0.25">
      <c r="B48" s="80">
        <v>14</v>
      </c>
      <c r="C48" s="40" t="s">
        <v>17</v>
      </c>
      <c r="D48" s="31" t="s">
        <v>109</v>
      </c>
      <c r="E48" s="63">
        <v>2635</v>
      </c>
      <c r="F48" s="67">
        <v>24.994905237415935</v>
      </c>
      <c r="G48" s="67">
        <v>51.375585897697164</v>
      </c>
      <c r="H48" s="67">
        <v>95.292439372325234</v>
      </c>
      <c r="I48" s="64">
        <v>55.78</v>
      </c>
      <c r="J48" s="67">
        <v>81.006725086610956</v>
      </c>
      <c r="K48" s="67">
        <v>214.00040758100673</v>
      </c>
      <c r="L48" s="70">
        <v>643.20358671285919</v>
      </c>
    </row>
    <row r="49" spans="2:12" ht="15" customHeight="1" x14ac:dyDescent="0.25">
      <c r="B49" s="80">
        <v>14</v>
      </c>
      <c r="C49" s="40" t="s">
        <v>17</v>
      </c>
      <c r="D49" s="31" t="s">
        <v>108</v>
      </c>
      <c r="E49" s="63">
        <v>2635</v>
      </c>
      <c r="F49" s="67">
        <v>19.991848379865498</v>
      </c>
      <c r="G49" s="67">
        <v>41.104544528224984</v>
      </c>
      <c r="H49" s="67">
        <v>78.734460974118605</v>
      </c>
      <c r="I49" s="64">
        <v>47.54</v>
      </c>
      <c r="J49" s="67">
        <v>64.805380069288773</v>
      </c>
      <c r="K49" s="67">
        <v>177.01243122070511</v>
      </c>
      <c r="L49" s="70">
        <v>446.99409007540248</v>
      </c>
    </row>
    <row r="50" spans="2:12" ht="15" customHeight="1" x14ac:dyDescent="0.25">
      <c r="B50" s="80">
        <v>14</v>
      </c>
      <c r="C50" s="40" t="s">
        <v>17</v>
      </c>
      <c r="D50" s="31" t="s">
        <v>110</v>
      </c>
      <c r="E50" s="63">
        <v>2635</v>
      </c>
      <c r="F50" s="67">
        <v>0</v>
      </c>
      <c r="G50" s="67">
        <v>0</v>
      </c>
      <c r="H50" s="67">
        <v>16.557978398206643</v>
      </c>
      <c r="I50" s="64">
        <v>14.68</v>
      </c>
      <c r="J50" s="67">
        <v>13.51131037293662</v>
      </c>
      <c r="K50" s="67">
        <v>39.545547177501525</v>
      </c>
      <c r="L50" s="70">
        <v>431.27165274098223</v>
      </c>
    </row>
    <row r="51" spans="2:12" ht="15" customHeight="1" x14ac:dyDescent="0.25">
      <c r="B51" s="80">
        <v>15</v>
      </c>
      <c r="C51" s="40" t="s">
        <v>18</v>
      </c>
      <c r="D51" s="31" t="s">
        <v>109</v>
      </c>
      <c r="E51" s="63">
        <v>485</v>
      </c>
      <c r="F51" s="67">
        <v>27.562665579783982</v>
      </c>
      <c r="G51" s="67">
        <v>50.998573466476458</v>
      </c>
      <c r="H51" s="67">
        <v>87.415936417362957</v>
      </c>
      <c r="I51" s="64">
        <v>45.52</v>
      </c>
      <c r="J51" s="67">
        <v>74.719788057876499</v>
      </c>
      <c r="K51" s="67">
        <v>178.07214183819033</v>
      </c>
      <c r="L51" s="70">
        <v>332.56572243733439</v>
      </c>
    </row>
    <row r="52" spans="2:12" ht="15" customHeight="1" x14ac:dyDescent="0.25">
      <c r="B52" s="80">
        <v>15</v>
      </c>
      <c r="C52" s="40" t="s">
        <v>18</v>
      </c>
      <c r="D52" s="31" t="s">
        <v>108</v>
      </c>
      <c r="E52" s="63">
        <v>485</v>
      </c>
      <c r="F52" s="67">
        <v>27.562665579783982</v>
      </c>
      <c r="G52" s="67">
        <v>40.798858773181166</v>
      </c>
      <c r="H52" s="67">
        <v>72.172406765844713</v>
      </c>
      <c r="I52" s="64">
        <v>40.229999999999997</v>
      </c>
      <c r="J52" s="67">
        <v>59.812512736906463</v>
      </c>
      <c r="K52" s="67">
        <v>155.45139596494803</v>
      </c>
      <c r="L52" s="70">
        <v>279.1012838801712</v>
      </c>
    </row>
    <row r="53" spans="2:12" ht="15" customHeight="1" x14ac:dyDescent="0.25">
      <c r="B53" s="80">
        <v>15</v>
      </c>
      <c r="C53" s="40" t="s">
        <v>18</v>
      </c>
      <c r="D53" s="31" t="s">
        <v>110</v>
      </c>
      <c r="E53" s="63">
        <v>485</v>
      </c>
      <c r="F53" s="67">
        <v>0</v>
      </c>
      <c r="G53" s="67">
        <v>0</v>
      </c>
      <c r="H53" s="67">
        <v>15.233340126350111</v>
      </c>
      <c r="I53" s="64">
        <v>10.18</v>
      </c>
      <c r="J53" s="67">
        <v>13.521499898104747</v>
      </c>
      <c r="K53" s="67">
        <v>36.009781944161404</v>
      </c>
      <c r="L53" s="70">
        <v>59.476258406358255</v>
      </c>
    </row>
    <row r="54" spans="2:12" ht="15" customHeight="1" x14ac:dyDescent="0.25">
      <c r="B54" s="80">
        <v>16</v>
      </c>
      <c r="C54" s="40" t="s">
        <v>19</v>
      </c>
      <c r="D54" s="38" t="s">
        <v>109</v>
      </c>
      <c r="E54" s="63">
        <v>1243</v>
      </c>
      <c r="F54" s="67">
        <v>25.901772977379256</v>
      </c>
      <c r="G54" s="67">
        <v>51.375585897697164</v>
      </c>
      <c r="H54" s="67">
        <v>97.095985327083753</v>
      </c>
      <c r="I54" s="64">
        <v>60.08</v>
      </c>
      <c r="J54" s="67">
        <v>78.163847564703474</v>
      </c>
      <c r="K54" s="67">
        <v>228.6631342979417</v>
      </c>
      <c r="L54" s="70">
        <v>422.69207254941915</v>
      </c>
    </row>
    <row r="55" spans="2:12" ht="15" customHeight="1" x14ac:dyDescent="0.25">
      <c r="B55" s="80">
        <v>16</v>
      </c>
      <c r="C55" s="40" t="s">
        <v>19</v>
      </c>
      <c r="D55" s="38" t="s">
        <v>108</v>
      </c>
      <c r="E55" s="63">
        <v>1243</v>
      </c>
      <c r="F55" s="67">
        <v>22.050132463827186</v>
      </c>
      <c r="G55" s="67">
        <v>41.104544528224984</v>
      </c>
      <c r="H55" s="67">
        <v>83.421642551457097</v>
      </c>
      <c r="I55" s="64">
        <v>55.72</v>
      </c>
      <c r="J55" s="67">
        <v>64.041165681679232</v>
      </c>
      <c r="K55" s="67">
        <v>216.42551457102098</v>
      </c>
      <c r="L55" s="70">
        <v>422.69207254941915</v>
      </c>
    </row>
    <row r="56" spans="2:12" ht="15" customHeight="1" x14ac:dyDescent="0.25">
      <c r="B56" s="80">
        <v>16</v>
      </c>
      <c r="C56" s="40" t="s">
        <v>19</v>
      </c>
      <c r="D56" s="38" t="s">
        <v>110</v>
      </c>
      <c r="E56" s="63">
        <v>1243</v>
      </c>
      <c r="F56" s="67">
        <v>0</v>
      </c>
      <c r="G56" s="67">
        <v>0</v>
      </c>
      <c r="H56" s="67">
        <v>13.674342775626656</v>
      </c>
      <c r="I56" s="64">
        <v>10.69</v>
      </c>
      <c r="J56" s="67">
        <v>10.607295700020378</v>
      </c>
      <c r="K56" s="67">
        <v>33.737517831669045</v>
      </c>
      <c r="L56" s="70">
        <v>72.366007744039123</v>
      </c>
    </row>
    <row r="57" spans="2:12" ht="15" customHeight="1" x14ac:dyDescent="0.25">
      <c r="B57" s="80">
        <v>17</v>
      </c>
      <c r="C57" s="40" t="s">
        <v>20</v>
      </c>
      <c r="D57" s="31" t="s">
        <v>109</v>
      </c>
      <c r="E57" s="63">
        <v>2258</v>
      </c>
      <c r="F57" s="67">
        <v>25.901772977379256</v>
      </c>
      <c r="G57" s="67">
        <v>50.998573466476458</v>
      </c>
      <c r="H57" s="67">
        <v>99.938862848991235</v>
      </c>
      <c r="I57" s="64">
        <v>57.85</v>
      </c>
      <c r="J57" s="67">
        <v>82.85102914204198</v>
      </c>
      <c r="K57" s="67">
        <v>219.67597309965356</v>
      </c>
      <c r="L57" s="70">
        <v>620.9700427960056</v>
      </c>
    </row>
    <row r="58" spans="2:12" ht="15" customHeight="1" x14ac:dyDescent="0.25">
      <c r="B58" s="80">
        <v>17</v>
      </c>
      <c r="C58" s="40" t="s">
        <v>20</v>
      </c>
      <c r="D58" s="31" t="s">
        <v>108</v>
      </c>
      <c r="E58" s="63">
        <v>2258</v>
      </c>
      <c r="F58" s="67">
        <v>20.725494191970654</v>
      </c>
      <c r="G58" s="67">
        <v>40.798858773181166</v>
      </c>
      <c r="H58" s="67">
        <v>84.471163643774204</v>
      </c>
      <c r="I58" s="64">
        <v>52.92</v>
      </c>
      <c r="J58" s="67">
        <v>67.413898512329325</v>
      </c>
      <c r="K58" s="67">
        <v>192.30690849806396</v>
      </c>
      <c r="L58" s="70">
        <v>548.04361116771963</v>
      </c>
    </row>
    <row r="59" spans="2:12" ht="15" customHeight="1" x14ac:dyDescent="0.25">
      <c r="B59" s="80">
        <v>17</v>
      </c>
      <c r="C59" s="40" t="s">
        <v>20</v>
      </c>
      <c r="D59" s="31" t="s">
        <v>110</v>
      </c>
      <c r="E59" s="63">
        <v>2258</v>
      </c>
      <c r="F59" s="67">
        <v>0</v>
      </c>
      <c r="G59" s="67">
        <v>0</v>
      </c>
      <c r="H59" s="67">
        <v>15.467699205217036</v>
      </c>
      <c r="I59" s="64">
        <v>11.27</v>
      </c>
      <c r="J59" s="67">
        <v>14.672916242103117</v>
      </c>
      <c r="K59" s="67">
        <v>36.763806806602808</v>
      </c>
      <c r="L59" s="70">
        <v>103.8618300387202</v>
      </c>
    </row>
    <row r="60" spans="2:12" ht="15" customHeight="1" x14ac:dyDescent="0.25">
      <c r="B60" s="80">
        <v>18</v>
      </c>
      <c r="C60" s="40" t="s">
        <v>21</v>
      </c>
      <c r="D60" s="31" t="s">
        <v>109</v>
      </c>
      <c r="E60" s="63">
        <v>1041</v>
      </c>
      <c r="F60" s="67">
        <v>25.901772977379256</v>
      </c>
      <c r="G60" s="67">
        <v>50.998573466476458</v>
      </c>
      <c r="H60" s="67">
        <v>90.16710821275727</v>
      </c>
      <c r="I60" s="64">
        <v>57.28</v>
      </c>
      <c r="J60" s="67">
        <v>73.364581210515581</v>
      </c>
      <c r="K60" s="67">
        <v>207.02058284083958</v>
      </c>
      <c r="L60" s="70">
        <v>695.06826981862639</v>
      </c>
    </row>
    <row r="61" spans="2:12" ht="15" customHeight="1" x14ac:dyDescent="0.25">
      <c r="B61" s="80">
        <v>18</v>
      </c>
      <c r="C61" s="40" t="s">
        <v>21</v>
      </c>
      <c r="D61" s="31" t="s">
        <v>108</v>
      </c>
      <c r="E61" s="63">
        <v>1041</v>
      </c>
      <c r="F61" s="67">
        <v>20.725494191970654</v>
      </c>
      <c r="G61" s="67">
        <v>40.798858773181166</v>
      </c>
      <c r="H61" s="67">
        <v>75.219074791114721</v>
      </c>
      <c r="I61" s="64">
        <v>49.2</v>
      </c>
      <c r="J61" s="67">
        <v>59.282657428163844</v>
      </c>
      <c r="K61" s="67">
        <v>172.56979824740168</v>
      </c>
      <c r="L61" s="70">
        <v>579.24393723252501</v>
      </c>
    </row>
    <row r="62" spans="2:12" ht="15" customHeight="1" x14ac:dyDescent="0.25">
      <c r="B62" s="80">
        <v>18</v>
      </c>
      <c r="C62" s="40" t="s">
        <v>21</v>
      </c>
      <c r="D62" s="31" t="s">
        <v>110</v>
      </c>
      <c r="E62" s="63">
        <v>1041</v>
      </c>
      <c r="F62" s="67">
        <v>0</v>
      </c>
      <c r="G62" s="67">
        <v>0</v>
      </c>
      <c r="H62" s="67">
        <v>14.948033421642551</v>
      </c>
      <c r="I62" s="64">
        <v>12.28</v>
      </c>
      <c r="J62" s="67">
        <v>11.626248216833096</v>
      </c>
      <c r="K62" s="67">
        <v>35.490116160586915</v>
      </c>
      <c r="L62" s="70">
        <v>165.02954962298756</v>
      </c>
    </row>
    <row r="63" spans="2:12" ht="15" customHeight="1" x14ac:dyDescent="0.25">
      <c r="B63" s="80">
        <v>19</v>
      </c>
      <c r="C63" s="40" t="s">
        <v>22</v>
      </c>
      <c r="D63" s="31" t="s">
        <v>109</v>
      </c>
      <c r="E63" s="63">
        <v>761</v>
      </c>
      <c r="F63" s="67">
        <v>27.562665579783982</v>
      </c>
      <c r="G63" s="67">
        <v>51.375585897697164</v>
      </c>
      <c r="H63" s="67">
        <v>101.79335642959038</v>
      </c>
      <c r="I63" s="64">
        <v>64.7</v>
      </c>
      <c r="J63" s="67">
        <v>80.354595475850815</v>
      </c>
      <c r="K63" s="67">
        <v>231.86264520073365</v>
      </c>
      <c r="L63" s="70">
        <v>575.70817199918486</v>
      </c>
    </row>
    <row r="64" spans="2:12" ht="15" customHeight="1" x14ac:dyDescent="0.25">
      <c r="B64" s="80">
        <v>19</v>
      </c>
      <c r="C64" s="40" t="s">
        <v>22</v>
      </c>
      <c r="D64" s="31" t="s">
        <v>108</v>
      </c>
      <c r="E64" s="63">
        <v>761</v>
      </c>
      <c r="F64" s="67">
        <v>27.562665579783982</v>
      </c>
      <c r="G64" s="67">
        <v>42.429182800081513</v>
      </c>
      <c r="H64" s="67">
        <v>86.539637252904015</v>
      </c>
      <c r="I64" s="64">
        <v>58.46</v>
      </c>
      <c r="J64" s="67">
        <v>66.914611779091089</v>
      </c>
      <c r="K64" s="67">
        <v>204.4324434481353</v>
      </c>
      <c r="L64" s="70">
        <v>476.70674546566124</v>
      </c>
    </row>
    <row r="65" spans="2:12" ht="15" customHeight="1" x14ac:dyDescent="0.25">
      <c r="B65" s="80">
        <v>19</v>
      </c>
      <c r="C65" s="40" t="s">
        <v>22</v>
      </c>
      <c r="D65" s="31" t="s">
        <v>110</v>
      </c>
      <c r="E65" s="63">
        <v>761</v>
      </c>
      <c r="F65" s="67">
        <v>0</v>
      </c>
      <c r="G65" s="67">
        <v>0</v>
      </c>
      <c r="H65" s="67">
        <v>15.253719176686367</v>
      </c>
      <c r="I65" s="64">
        <v>11.57</v>
      </c>
      <c r="J65" s="67">
        <v>14.621968616262482</v>
      </c>
      <c r="K65" s="67">
        <v>37.110250662319139</v>
      </c>
      <c r="L65" s="70">
        <v>99.001426533523528</v>
      </c>
    </row>
    <row r="66" spans="2:12" ht="15" customHeight="1" x14ac:dyDescent="0.25">
      <c r="B66" s="80">
        <v>20</v>
      </c>
      <c r="C66" s="40" t="s">
        <v>121</v>
      </c>
      <c r="D66" s="38" t="s">
        <v>109</v>
      </c>
      <c r="E66" s="63">
        <v>923</v>
      </c>
      <c r="F66" s="67">
        <v>25.901772977379256</v>
      </c>
      <c r="G66" s="67">
        <v>32.657428163847563</v>
      </c>
      <c r="H66" s="67">
        <v>111.10658243325861</v>
      </c>
      <c r="I66" s="64">
        <v>73.209999999999994</v>
      </c>
      <c r="J66" s="67">
        <v>86.661911554921531</v>
      </c>
      <c r="K66" s="67">
        <v>264.52007336458121</v>
      </c>
      <c r="L66" s="70">
        <v>467.38332993682491</v>
      </c>
    </row>
    <row r="67" spans="2:12" ht="15" customHeight="1" x14ac:dyDescent="0.25">
      <c r="B67" s="80">
        <v>20</v>
      </c>
      <c r="C67" s="40" t="s">
        <v>121</v>
      </c>
      <c r="D67" s="38" t="s">
        <v>108</v>
      </c>
      <c r="E67" s="63">
        <v>923</v>
      </c>
      <c r="F67" s="67">
        <v>20.725494191970654</v>
      </c>
      <c r="G67" s="67">
        <v>27.562665579783982</v>
      </c>
      <c r="H67" s="67">
        <v>96.311391889137951</v>
      </c>
      <c r="I67" s="64">
        <v>68.400000000000006</v>
      </c>
      <c r="J67" s="67">
        <v>74.81149378438964</v>
      </c>
      <c r="K67" s="67">
        <v>249.40900754024861</v>
      </c>
      <c r="L67" s="70">
        <v>452.8428775219075</v>
      </c>
    </row>
    <row r="68" spans="2:12" ht="15" customHeight="1" x14ac:dyDescent="0.25">
      <c r="B68" s="80">
        <v>20</v>
      </c>
      <c r="C68" s="40" t="s">
        <v>121</v>
      </c>
      <c r="D68" s="38" t="s">
        <v>110</v>
      </c>
      <c r="E68" s="63">
        <v>923</v>
      </c>
      <c r="F68" s="67">
        <v>0</v>
      </c>
      <c r="G68" s="67">
        <v>0</v>
      </c>
      <c r="H68" s="67">
        <v>14.795190544120643</v>
      </c>
      <c r="I68" s="64">
        <v>12.61</v>
      </c>
      <c r="J68" s="67">
        <v>11.667006317505603</v>
      </c>
      <c r="K68" s="67">
        <v>40.258813939270425</v>
      </c>
      <c r="L68" s="70">
        <v>68.483798654982664</v>
      </c>
    </row>
    <row r="69" spans="2:12" ht="15" customHeight="1" x14ac:dyDescent="0.25">
      <c r="B69" s="80">
        <v>21</v>
      </c>
      <c r="C69" s="40" t="s">
        <v>23</v>
      </c>
      <c r="D69" s="31" t="s">
        <v>109</v>
      </c>
      <c r="E69" s="63">
        <v>1609</v>
      </c>
      <c r="F69" s="67">
        <v>25.901772977379256</v>
      </c>
      <c r="G69" s="67">
        <v>49.245975137558588</v>
      </c>
      <c r="H69" s="67">
        <v>100.68269818626452</v>
      </c>
      <c r="I69" s="64">
        <v>62.58</v>
      </c>
      <c r="J69" s="67">
        <v>81.057672712451591</v>
      </c>
      <c r="K69" s="67">
        <v>225.63684532300795</v>
      </c>
      <c r="L69" s="70">
        <v>566.92480130425918</v>
      </c>
    </row>
    <row r="70" spans="2:12" ht="15" customHeight="1" x14ac:dyDescent="0.25">
      <c r="B70" s="80">
        <v>21</v>
      </c>
      <c r="C70" s="40" t="s">
        <v>23</v>
      </c>
      <c r="D70" s="31" t="s">
        <v>108</v>
      </c>
      <c r="E70" s="63">
        <v>1609</v>
      </c>
      <c r="F70" s="67">
        <v>20.725494191970654</v>
      </c>
      <c r="G70" s="67">
        <v>39.219482372121462</v>
      </c>
      <c r="H70" s="67">
        <v>85.367841858569392</v>
      </c>
      <c r="I70" s="64">
        <v>55.69</v>
      </c>
      <c r="J70" s="67">
        <v>68.178112899938853</v>
      </c>
      <c r="K70" s="67">
        <v>200.41777053189321</v>
      </c>
      <c r="L70" s="70">
        <v>446.45404524149171</v>
      </c>
    </row>
    <row r="71" spans="2:12" ht="15" customHeight="1" x14ac:dyDescent="0.25">
      <c r="B71" s="80">
        <v>21</v>
      </c>
      <c r="C71" s="40" t="s">
        <v>23</v>
      </c>
      <c r="D71" s="31" t="s">
        <v>110</v>
      </c>
      <c r="E71" s="63">
        <v>1609</v>
      </c>
      <c r="F71" s="67">
        <v>0</v>
      </c>
      <c r="G71" s="67">
        <v>0</v>
      </c>
      <c r="H71" s="67">
        <v>15.314856327695129</v>
      </c>
      <c r="I71" s="64">
        <v>12.93</v>
      </c>
      <c r="J71" s="67">
        <v>11.636437742001222</v>
      </c>
      <c r="K71" s="67">
        <v>40.676584471163643</v>
      </c>
      <c r="L71" s="70">
        <v>153.65803953535766</v>
      </c>
    </row>
    <row r="72" spans="2:12" ht="15" customHeight="1" x14ac:dyDescent="0.25">
      <c r="B72" s="80">
        <v>22</v>
      </c>
      <c r="C72" s="40" t="s">
        <v>24</v>
      </c>
      <c r="D72" s="31" t="s">
        <v>109</v>
      </c>
      <c r="E72" s="63">
        <v>1849</v>
      </c>
      <c r="F72" s="67">
        <v>25.901772977379256</v>
      </c>
      <c r="G72" s="67">
        <v>50.998573466476458</v>
      </c>
      <c r="H72" s="67">
        <v>96.00570613409414</v>
      </c>
      <c r="I72" s="64">
        <v>54.78</v>
      </c>
      <c r="J72" s="67">
        <v>81.006725086610956</v>
      </c>
      <c r="K72" s="67">
        <v>208.15162013450171</v>
      </c>
      <c r="L72" s="70">
        <v>494.74220501324641</v>
      </c>
    </row>
    <row r="73" spans="2:12" ht="15" customHeight="1" x14ac:dyDescent="0.25">
      <c r="B73" s="80">
        <v>22</v>
      </c>
      <c r="C73" s="40" t="s">
        <v>24</v>
      </c>
      <c r="D73" s="31" t="s">
        <v>108</v>
      </c>
      <c r="E73" s="63">
        <v>1849</v>
      </c>
      <c r="F73" s="67">
        <v>20.725494191970654</v>
      </c>
      <c r="G73" s="67">
        <v>40.798858773181166</v>
      </c>
      <c r="H73" s="67">
        <v>81.393927042999792</v>
      </c>
      <c r="I73" s="64">
        <v>49.64</v>
      </c>
      <c r="J73" s="67">
        <v>67.566741389851231</v>
      </c>
      <c r="K73" s="67">
        <v>179.27450580802935</v>
      </c>
      <c r="L73" s="70">
        <v>494.74220501324641</v>
      </c>
    </row>
    <row r="74" spans="2:12" ht="15" customHeight="1" x14ac:dyDescent="0.25">
      <c r="B74" s="80">
        <v>22</v>
      </c>
      <c r="C74" s="40" t="s">
        <v>24</v>
      </c>
      <c r="D74" s="31" t="s">
        <v>110</v>
      </c>
      <c r="E74" s="63">
        <v>1849</v>
      </c>
      <c r="F74" s="67">
        <v>0</v>
      </c>
      <c r="G74" s="67">
        <v>0</v>
      </c>
      <c r="H74" s="67">
        <v>14.611779091094354</v>
      </c>
      <c r="I74" s="64">
        <v>11.6</v>
      </c>
      <c r="J74" s="67">
        <v>13.215814143060934</v>
      </c>
      <c r="K74" s="67">
        <v>36.019971469329526</v>
      </c>
      <c r="L74" s="70">
        <v>100.56042388424699</v>
      </c>
    </row>
    <row r="75" spans="2:12" ht="15" customHeight="1" x14ac:dyDescent="0.25">
      <c r="B75" s="80">
        <v>23</v>
      </c>
      <c r="C75" s="40" t="s">
        <v>25</v>
      </c>
      <c r="D75" s="38" t="s">
        <v>109</v>
      </c>
      <c r="E75" s="63">
        <v>333</v>
      </c>
      <c r="F75" s="67">
        <v>50.998573466476458</v>
      </c>
      <c r="G75" s="67">
        <v>53.036478500101893</v>
      </c>
      <c r="H75" s="67">
        <v>107.30588954554717</v>
      </c>
      <c r="I75" s="64">
        <v>70.150000000000006</v>
      </c>
      <c r="J75" s="67">
        <v>81.455064194008557</v>
      </c>
      <c r="K75" s="67">
        <v>266.73120032606477</v>
      </c>
      <c r="L75" s="70">
        <v>507.49949052374154</v>
      </c>
    </row>
    <row r="76" spans="2:12" ht="15" customHeight="1" x14ac:dyDescent="0.25">
      <c r="B76" s="80">
        <v>23</v>
      </c>
      <c r="C76" s="40" t="s">
        <v>25</v>
      </c>
      <c r="D76" s="38" t="s">
        <v>108</v>
      </c>
      <c r="E76" s="63">
        <v>333</v>
      </c>
      <c r="F76" s="67">
        <v>40.798858773181166</v>
      </c>
      <c r="G76" s="67">
        <v>42.429182800081513</v>
      </c>
      <c r="H76" s="67">
        <v>92.164255145710214</v>
      </c>
      <c r="I76" s="64">
        <v>65.58</v>
      </c>
      <c r="J76" s="67">
        <v>66.884043203586714</v>
      </c>
      <c r="K76" s="67">
        <v>233.38088445078458</v>
      </c>
      <c r="L76" s="70">
        <v>507.49949052374154</v>
      </c>
    </row>
    <row r="77" spans="2:12" ht="15" customHeight="1" x14ac:dyDescent="0.25">
      <c r="B77" s="80">
        <v>23</v>
      </c>
      <c r="C77" s="40" t="s">
        <v>25</v>
      </c>
      <c r="D77" s="38" t="s">
        <v>110</v>
      </c>
      <c r="E77" s="63">
        <v>333</v>
      </c>
      <c r="F77" s="67">
        <v>0</v>
      </c>
      <c r="G77" s="67">
        <v>0</v>
      </c>
      <c r="H77" s="67">
        <v>15.141634399836967</v>
      </c>
      <c r="I77" s="64">
        <v>12.43</v>
      </c>
      <c r="J77" s="67">
        <v>14.336661911554922</v>
      </c>
      <c r="K77" s="67">
        <v>35.55125331159568</v>
      </c>
      <c r="L77" s="70">
        <v>83.656001630324013</v>
      </c>
    </row>
    <row r="78" spans="2:12" ht="15" customHeight="1" x14ac:dyDescent="0.25">
      <c r="B78" s="80">
        <v>24</v>
      </c>
      <c r="C78" s="40" t="s">
        <v>27</v>
      </c>
      <c r="D78" s="31" t="s">
        <v>109</v>
      </c>
      <c r="E78" s="63">
        <v>1135</v>
      </c>
      <c r="F78" s="67">
        <v>25.901772977379256</v>
      </c>
      <c r="G78" s="67">
        <v>51.375585897697164</v>
      </c>
      <c r="H78" s="67">
        <v>97.391481556959434</v>
      </c>
      <c r="I78" s="64">
        <v>56.51</v>
      </c>
      <c r="J78" s="67">
        <v>79.814550641940073</v>
      </c>
      <c r="K78" s="67">
        <v>215.42694110454451</v>
      </c>
      <c r="L78" s="70">
        <v>444.32443448135314</v>
      </c>
    </row>
    <row r="79" spans="2:12" ht="15" customHeight="1" x14ac:dyDescent="0.25">
      <c r="B79" s="80">
        <v>24</v>
      </c>
      <c r="C79" s="40" t="s">
        <v>27</v>
      </c>
      <c r="D79" s="31" t="s">
        <v>108</v>
      </c>
      <c r="E79" s="63">
        <v>1135</v>
      </c>
      <c r="F79" s="67">
        <v>20.725494191970654</v>
      </c>
      <c r="G79" s="67">
        <v>41.104544528224984</v>
      </c>
      <c r="H79" s="67">
        <v>82.209089056449969</v>
      </c>
      <c r="I79" s="64">
        <v>50.06</v>
      </c>
      <c r="J79" s="67">
        <v>67.077644181781125</v>
      </c>
      <c r="K79" s="67">
        <v>185.26594660688809</v>
      </c>
      <c r="L79" s="70">
        <v>393.37680864071734</v>
      </c>
    </row>
    <row r="80" spans="2:12" ht="15" customHeight="1" x14ac:dyDescent="0.25">
      <c r="B80" s="80">
        <v>24</v>
      </c>
      <c r="C80" s="40" t="s">
        <v>27</v>
      </c>
      <c r="D80" s="31" t="s">
        <v>110</v>
      </c>
      <c r="E80" s="63">
        <v>1135</v>
      </c>
      <c r="F80" s="67">
        <v>0</v>
      </c>
      <c r="G80" s="67">
        <v>0</v>
      </c>
      <c r="H80" s="67">
        <v>15.182392500509476</v>
      </c>
      <c r="I80" s="64">
        <v>11.69</v>
      </c>
      <c r="J80" s="67">
        <v>11.626248216833096</v>
      </c>
      <c r="K80" s="67">
        <v>36.916649684124714</v>
      </c>
      <c r="L80" s="70">
        <v>87.762380273079259</v>
      </c>
    </row>
    <row r="81" spans="2:12" ht="15" customHeight="1" x14ac:dyDescent="0.25">
      <c r="B81" s="80">
        <v>25</v>
      </c>
      <c r="C81" s="40" t="s">
        <v>28</v>
      </c>
      <c r="D81" s="31" t="s">
        <v>109</v>
      </c>
      <c r="E81" s="63">
        <v>1423</v>
      </c>
      <c r="F81" s="67">
        <v>27.562665579783982</v>
      </c>
      <c r="G81" s="67">
        <v>50.998573466476458</v>
      </c>
      <c r="H81" s="67">
        <v>102.47605461585489</v>
      </c>
      <c r="I81" s="64">
        <v>62.85</v>
      </c>
      <c r="J81" s="67">
        <v>82.60648053800692</v>
      </c>
      <c r="K81" s="67">
        <v>226.05461585490116</v>
      </c>
      <c r="L81" s="70">
        <v>571.18402282453633</v>
      </c>
    </row>
    <row r="82" spans="2:12" ht="15" customHeight="1" x14ac:dyDescent="0.25">
      <c r="B82" s="80">
        <v>25</v>
      </c>
      <c r="C82" s="40" t="s">
        <v>28</v>
      </c>
      <c r="D82" s="31" t="s">
        <v>108</v>
      </c>
      <c r="E82" s="63">
        <v>1423</v>
      </c>
      <c r="F82" s="67">
        <v>22.050132463827186</v>
      </c>
      <c r="G82" s="67">
        <v>41.104544528224984</v>
      </c>
      <c r="H82" s="67">
        <v>87.232524964336662</v>
      </c>
      <c r="I82" s="64">
        <v>56.56</v>
      </c>
      <c r="J82" s="67">
        <v>68.443040554310173</v>
      </c>
      <c r="K82" s="67">
        <v>197.39148155695943</v>
      </c>
      <c r="L82" s="70">
        <v>496.87181577338492</v>
      </c>
    </row>
    <row r="83" spans="2:12" ht="15" customHeight="1" x14ac:dyDescent="0.25">
      <c r="B83" s="80">
        <v>25</v>
      </c>
      <c r="C83" s="40" t="s">
        <v>28</v>
      </c>
      <c r="D83" s="31" t="s">
        <v>110</v>
      </c>
      <c r="E83" s="63">
        <v>1423</v>
      </c>
      <c r="F83" s="67">
        <v>0</v>
      </c>
      <c r="G83" s="67">
        <v>0</v>
      </c>
      <c r="H83" s="67">
        <v>15.243529651518239</v>
      </c>
      <c r="I83" s="64">
        <v>12.1</v>
      </c>
      <c r="J83" s="67">
        <v>13.51131037293662</v>
      </c>
      <c r="K83" s="67">
        <v>36.773996331770938</v>
      </c>
      <c r="L83" s="70">
        <v>95.598125127369059</v>
      </c>
    </row>
    <row r="84" spans="2:12" ht="15" customHeight="1" x14ac:dyDescent="0.25">
      <c r="B84" s="80">
        <v>26</v>
      </c>
      <c r="C84" s="40" t="s">
        <v>29</v>
      </c>
      <c r="D84" s="31" t="s">
        <v>109</v>
      </c>
      <c r="E84" s="63">
        <v>2273</v>
      </c>
      <c r="F84" s="67">
        <v>26.737314041165678</v>
      </c>
      <c r="G84" s="67">
        <v>51.375585897697164</v>
      </c>
      <c r="H84" s="67">
        <v>96.474424291828001</v>
      </c>
      <c r="I84" s="64">
        <v>58.01</v>
      </c>
      <c r="J84" s="67">
        <v>77.552476054615852</v>
      </c>
      <c r="K84" s="67">
        <v>218.28000815162011</v>
      </c>
      <c r="L84" s="70">
        <v>549.61279804361118</v>
      </c>
    </row>
    <row r="85" spans="2:12" ht="15" customHeight="1" x14ac:dyDescent="0.25">
      <c r="B85" s="80">
        <v>26</v>
      </c>
      <c r="C85" s="40" t="s">
        <v>29</v>
      </c>
      <c r="D85" s="31" t="s">
        <v>108</v>
      </c>
      <c r="E85" s="63">
        <v>2273</v>
      </c>
      <c r="F85" s="67">
        <v>21.387813327898918</v>
      </c>
      <c r="G85" s="67">
        <v>41.104544528224984</v>
      </c>
      <c r="H85" s="67">
        <v>82.239657631954344</v>
      </c>
      <c r="I85" s="64">
        <v>52.73</v>
      </c>
      <c r="J85" s="67">
        <v>63.908701854493579</v>
      </c>
      <c r="K85" s="67">
        <v>195.90381088241287</v>
      </c>
      <c r="L85" s="70">
        <v>478.88730385164052</v>
      </c>
    </row>
    <row r="86" spans="2:12" ht="15" customHeight="1" x14ac:dyDescent="0.25">
      <c r="B86" s="80">
        <v>26</v>
      </c>
      <c r="C86" s="40" t="s">
        <v>29</v>
      </c>
      <c r="D86" s="31" t="s">
        <v>110</v>
      </c>
      <c r="E86" s="63">
        <v>2273</v>
      </c>
      <c r="F86" s="67">
        <v>0</v>
      </c>
      <c r="G86" s="67">
        <v>0</v>
      </c>
      <c r="H86" s="67">
        <v>14.23476665987365</v>
      </c>
      <c r="I86" s="64">
        <v>12.17</v>
      </c>
      <c r="J86" s="67">
        <v>11.46321581414306</v>
      </c>
      <c r="K86" s="67">
        <v>35.500305685755045</v>
      </c>
      <c r="L86" s="70">
        <v>127.54228652944772</v>
      </c>
    </row>
    <row r="87" spans="2:12" ht="15" customHeight="1" x14ac:dyDescent="0.25">
      <c r="B87" s="80">
        <v>27</v>
      </c>
      <c r="C87" s="40" t="s">
        <v>31</v>
      </c>
      <c r="D87" s="38" t="s">
        <v>109</v>
      </c>
      <c r="E87" s="63">
        <v>3373</v>
      </c>
      <c r="F87" s="67">
        <v>24.9439576115753</v>
      </c>
      <c r="G87" s="67">
        <v>51.375585897697164</v>
      </c>
      <c r="H87" s="67">
        <v>92.15406562054207</v>
      </c>
      <c r="I87" s="64">
        <v>53.62</v>
      </c>
      <c r="J87" s="67">
        <v>75.983289178724263</v>
      </c>
      <c r="K87" s="67">
        <v>201.19217444467085</v>
      </c>
      <c r="L87" s="70">
        <v>559.6902384348889</v>
      </c>
    </row>
    <row r="88" spans="2:12" ht="15" customHeight="1" x14ac:dyDescent="0.25">
      <c r="B88" s="80">
        <v>27</v>
      </c>
      <c r="C88" s="40" t="s">
        <v>31</v>
      </c>
      <c r="D88" s="38" t="s">
        <v>108</v>
      </c>
      <c r="E88" s="63">
        <v>3373</v>
      </c>
      <c r="F88" s="67">
        <v>19.951090279192986</v>
      </c>
      <c r="G88" s="67">
        <v>41.104544528224984</v>
      </c>
      <c r="H88" s="67">
        <v>76.360301609944969</v>
      </c>
      <c r="I88" s="64">
        <v>47.26</v>
      </c>
      <c r="J88" s="67">
        <v>61.483594864479315</v>
      </c>
      <c r="K88" s="67">
        <v>172.20297534134909</v>
      </c>
      <c r="L88" s="70">
        <v>559.6902384348889</v>
      </c>
    </row>
    <row r="89" spans="2:12" ht="15" customHeight="1" x14ac:dyDescent="0.25">
      <c r="B89" s="80">
        <v>27</v>
      </c>
      <c r="C89" s="40" t="s">
        <v>31</v>
      </c>
      <c r="D89" s="38" t="s">
        <v>110</v>
      </c>
      <c r="E89" s="63">
        <v>3373</v>
      </c>
      <c r="F89" s="67">
        <v>0</v>
      </c>
      <c r="G89" s="67">
        <v>0</v>
      </c>
      <c r="H89" s="67">
        <v>15.803953535765233</v>
      </c>
      <c r="I89" s="64">
        <v>11.5</v>
      </c>
      <c r="J89" s="67">
        <v>13.51131037293662</v>
      </c>
      <c r="K89" s="67">
        <v>37.181577338496027</v>
      </c>
      <c r="L89" s="70">
        <v>120.01222743020175</v>
      </c>
    </row>
    <row r="90" spans="2:12" ht="15" customHeight="1" x14ac:dyDescent="0.25">
      <c r="B90" s="80">
        <v>28</v>
      </c>
      <c r="C90" s="40" t="s">
        <v>32</v>
      </c>
      <c r="D90" s="31" t="s">
        <v>109</v>
      </c>
      <c r="E90" s="63">
        <v>2116</v>
      </c>
      <c r="F90" s="67">
        <v>24.974526187079682</v>
      </c>
      <c r="G90" s="67">
        <v>51.375585897697164</v>
      </c>
      <c r="H90" s="67">
        <v>103.43386998165886</v>
      </c>
      <c r="I90" s="64">
        <v>69.66</v>
      </c>
      <c r="J90" s="67">
        <v>79.040146729162416</v>
      </c>
      <c r="K90" s="67">
        <v>241.83819034033013</v>
      </c>
      <c r="L90" s="70">
        <v>570.14469125738731</v>
      </c>
    </row>
    <row r="91" spans="2:12" ht="15" customHeight="1" x14ac:dyDescent="0.25">
      <c r="B91" s="80">
        <v>28</v>
      </c>
      <c r="C91" s="40" t="s">
        <v>32</v>
      </c>
      <c r="D91" s="31" t="s">
        <v>108</v>
      </c>
      <c r="E91" s="63">
        <v>2116</v>
      </c>
      <c r="F91" s="67">
        <v>19.991848379865498</v>
      </c>
      <c r="G91" s="67">
        <v>41.104544528224984</v>
      </c>
      <c r="H91" s="67">
        <v>86.743427756266556</v>
      </c>
      <c r="I91" s="64">
        <v>60.79</v>
      </c>
      <c r="J91" s="67">
        <v>65.661300183411441</v>
      </c>
      <c r="K91" s="67">
        <v>214.61177909109435</v>
      </c>
      <c r="L91" s="70">
        <v>492.80619523130218</v>
      </c>
    </row>
    <row r="92" spans="2:12" ht="15" customHeight="1" x14ac:dyDescent="0.25">
      <c r="B92" s="80">
        <v>28</v>
      </c>
      <c r="C92" s="40" t="s">
        <v>32</v>
      </c>
      <c r="D92" s="31" t="s">
        <v>110</v>
      </c>
      <c r="E92" s="63">
        <v>2116</v>
      </c>
      <c r="F92" s="67">
        <v>0</v>
      </c>
      <c r="G92" s="67">
        <v>0</v>
      </c>
      <c r="H92" s="67">
        <v>16.690442225392296</v>
      </c>
      <c r="I92" s="64">
        <v>14.89</v>
      </c>
      <c r="J92" s="67">
        <v>11.870796820868147</v>
      </c>
      <c r="K92" s="67">
        <v>41.960464642347667</v>
      </c>
      <c r="L92" s="70">
        <v>303.96372529040144</v>
      </c>
    </row>
    <row r="93" spans="2:12" ht="15" customHeight="1" x14ac:dyDescent="0.25">
      <c r="B93" s="80">
        <v>29</v>
      </c>
      <c r="C93" s="40" t="s">
        <v>33</v>
      </c>
      <c r="D93" s="31" t="s">
        <v>109</v>
      </c>
      <c r="E93" s="63">
        <v>3325</v>
      </c>
      <c r="F93" s="67">
        <v>24.994905237415935</v>
      </c>
      <c r="G93" s="67">
        <v>51.375585897697164</v>
      </c>
      <c r="H93" s="67">
        <v>102.52700224169554</v>
      </c>
      <c r="I93" s="64">
        <v>59.78</v>
      </c>
      <c r="J93" s="67">
        <v>83.839413083350308</v>
      </c>
      <c r="K93" s="67">
        <v>228.26574281638474</v>
      </c>
      <c r="L93" s="70">
        <v>499.8981047483187</v>
      </c>
    </row>
    <row r="94" spans="2:12" ht="15" customHeight="1" x14ac:dyDescent="0.25">
      <c r="B94" s="80">
        <v>29</v>
      </c>
      <c r="C94" s="40" t="s">
        <v>33</v>
      </c>
      <c r="D94" s="31" t="s">
        <v>108</v>
      </c>
      <c r="E94" s="63">
        <v>3325</v>
      </c>
      <c r="F94" s="67">
        <v>10.607295700020378</v>
      </c>
      <c r="G94" s="67">
        <v>41.104544528224984</v>
      </c>
      <c r="H94" s="67">
        <v>87.334420216017918</v>
      </c>
      <c r="I94" s="64">
        <v>54.95</v>
      </c>
      <c r="J94" s="67">
        <v>69.400855920114125</v>
      </c>
      <c r="K94" s="67">
        <v>204.13694721825962</v>
      </c>
      <c r="L94" s="70">
        <v>499.8981047483187</v>
      </c>
    </row>
    <row r="95" spans="2:12" ht="15" customHeight="1" x14ac:dyDescent="0.25">
      <c r="B95" s="80">
        <v>29</v>
      </c>
      <c r="C95" s="40" t="s">
        <v>33</v>
      </c>
      <c r="D95" s="31" t="s">
        <v>110</v>
      </c>
      <c r="E95" s="63">
        <v>3325</v>
      </c>
      <c r="F95" s="67">
        <v>0</v>
      </c>
      <c r="G95" s="67">
        <v>0</v>
      </c>
      <c r="H95" s="67">
        <v>15.192582025677602</v>
      </c>
      <c r="I95" s="64">
        <v>11.93</v>
      </c>
      <c r="J95" s="67">
        <v>13.470552272264113</v>
      </c>
      <c r="K95" s="67">
        <v>37.762380273079273</v>
      </c>
      <c r="L95" s="70">
        <v>80.578765029549615</v>
      </c>
    </row>
    <row r="96" spans="2:12" ht="15" customHeight="1" x14ac:dyDescent="0.25">
      <c r="B96" s="80">
        <v>30</v>
      </c>
      <c r="C96" s="40" t="s">
        <v>34</v>
      </c>
      <c r="D96" s="31" t="s">
        <v>109</v>
      </c>
      <c r="E96" s="63">
        <v>2720</v>
      </c>
      <c r="F96" s="67">
        <v>25.901772977379256</v>
      </c>
      <c r="G96" s="67">
        <v>52.088852659466063</v>
      </c>
      <c r="H96" s="67">
        <v>108.75280211942123</v>
      </c>
      <c r="I96" s="64">
        <v>63.43</v>
      </c>
      <c r="J96" s="67">
        <v>93.692683920929284</v>
      </c>
      <c r="K96" s="67">
        <v>235.36784185856939</v>
      </c>
      <c r="L96" s="70">
        <v>728.74465049928676</v>
      </c>
    </row>
    <row r="97" spans="2:12" ht="15" customHeight="1" x14ac:dyDescent="0.25">
      <c r="B97" s="80">
        <v>30</v>
      </c>
      <c r="C97" s="40" t="s">
        <v>34</v>
      </c>
      <c r="D97" s="31" t="s">
        <v>108</v>
      </c>
      <c r="E97" s="63">
        <v>2720</v>
      </c>
      <c r="F97" s="67">
        <v>0</v>
      </c>
      <c r="G97" s="67">
        <v>41.104544528224984</v>
      </c>
      <c r="H97" s="67">
        <v>91.287955981251272</v>
      </c>
      <c r="I97" s="64">
        <v>56.84</v>
      </c>
      <c r="J97" s="67">
        <v>75.310780517627876</v>
      </c>
      <c r="K97" s="67">
        <v>202.0684736091298</v>
      </c>
      <c r="L97" s="70">
        <v>595.20073364581208</v>
      </c>
    </row>
    <row r="98" spans="2:12" ht="15" customHeight="1" x14ac:dyDescent="0.25">
      <c r="B98" s="80">
        <v>30</v>
      </c>
      <c r="C98" s="40" t="s">
        <v>34</v>
      </c>
      <c r="D98" s="31" t="s">
        <v>110</v>
      </c>
      <c r="E98" s="63">
        <v>2720</v>
      </c>
      <c r="F98" s="67">
        <v>0</v>
      </c>
      <c r="G98" s="67">
        <v>0</v>
      </c>
      <c r="H98" s="67">
        <v>17.475035663338087</v>
      </c>
      <c r="I98" s="64">
        <v>14.4</v>
      </c>
      <c r="J98" s="67">
        <v>15.477888730385162</v>
      </c>
      <c r="K98" s="67">
        <v>43.376808640717343</v>
      </c>
      <c r="L98" s="70">
        <v>139.73914815569591</v>
      </c>
    </row>
    <row r="99" spans="2:12" ht="15" customHeight="1" x14ac:dyDescent="0.25">
      <c r="B99" s="80">
        <v>31</v>
      </c>
      <c r="C99" s="40" t="s">
        <v>38</v>
      </c>
      <c r="D99" s="38" t="s">
        <v>109</v>
      </c>
      <c r="E99" s="63">
        <v>4466</v>
      </c>
      <c r="F99" s="67">
        <v>25.901772977379256</v>
      </c>
      <c r="G99" s="67">
        <v>51.375585897697164</v>
      </c>
      <c r="H99" s="67">
        <v>111.5956796413287</v>
      </c>
      <c r="I99" s="64">
        <v>78.58</v>
      </c>
      <c r="J99" s="67">
        <v>88.985123293254532</v>
      </c>
      <c r="K99" s="67">
        <v>280.00815162013453</v>
      </c>
      <c r="L99" s="70">
        <v>885.64295903810876</v>
      </c>
    </row>
    <row r="100" spans="2:12" ht="15" customHeight="1" x14ac:dyDescent="0.25">
      <c r="B100" s="80">
        <v>31</v>
      </c>
      <c r="C100" s="40" t="s">
        <v>38</v>
      </c>
      <c r="D100" s="38" t="s">
        <v>108</v>
      </c>
      <c r="E100" s="63">
        <v>4466</v>
      </c>
      <c r="F100" s="67">
        <v>20.725494191970654</v>
      </c>
      <c r="G100" s="67">
        <v>40.747911147340531</v>
      </c>
      <c r="H100" s="67">
        <v>92.765437130629721</v>
      </c>
      <c r="I100" s="64">
        <v>67.349999999999994</v>
      </c>
      <c r="J100" s="67">
        <v>72.304870593030358</v>
      </c>
      <c r="K100" s="67">
        <v>235.74485428979008</v>
      </c>
      <c r="L100" s="70">
        <v>698.78744650499277</v>
      </c>
    </row>
    <row r="101" spans="2:12" ht="15" customHeight="1" x14ac:dyDescent="0.25">
      <c r="B101" s="80">
        <v>31</v>
      </c>
      <c r="C101" s="40" t="s">
        <v>38</v>
      </c>
      <c r="D101" s="38" t="s">
        <v>110</v>
      </c>
      <c r="E101" s="63">
        <v>4466</v>
      </c>
      <c r="F101" s="67">
        <v>0</v>
      </c>
      <c r="G101" s="67">
        <v>0</v>
      </c>
      <c r="H101" s="67">
        <v>18.830242510699001</v>
      </c>
      <c r="I101" s="64">
        <v>19.13</v>
      </c>
      <c r="J101" s="67">
        <v>15.355614428367637</v>
      </c>
      <c r="K101" s="67">
        <v>47.91114734053393</v>
      </c>
      <c r="L101" s="70">
        <v>558.73242306908503</v>
      </c>
    </row>
    <row r="102" spans="2:12" ht="15" customHeight="1" x14ac:dyDescent="0.25">
      <c r="B102" s="80">
        <v>32</v>
      </c>
      <c r="C102" s="40" t="s">
        <v>35</v>
      </c>
      <c r="D102" s="31" t="s">
        <v>109</v>
      </c>
      <c r="E102" s="63">
        <v>434</v>
      </c>
      <c r="F102" s="67">
        <v>25.901772977379256</v>
      </c>
      <c r="G102" s="67">
        <v>52.221316486651716</v>
      </c>
      <c r="H102" s="67">
        <v>107.88669248013042</v>
      </c>
      <c r="I102" s="64">
        <v>67.540000000000006</v>
      </c>
      <c r="J102" s="67">
        <v>86.12186672101079</v>
      </c>
      <c r="K102" s="67">
        <v>244.52822498471568</v>
      </c>
      <c r="L102" s="70">
        <v>430.85388220908902</v>
      </c>
    </row>
    <row r="103" spans="2:12" ht="15" customHeight="1" x14ac:dyDescent="0.25">
      <c r="B103" s="80">
        <v>32</v>
      </c>
      <c r="C103" s="40" t="s">
        <v>35</v>
      </c>
      <c r="D103" s="31" t="s">
        <v>108</v>
      </c>
      <c r="E103" s="63">
        <v>434</v>
      </c>
      <c r="F103" s="67">
        <v>20.725494191970654</v>
      </c>
      <c r="G103" s="67">
        <v>41.777053189321379</v>
      </c>
      <c r="H103" s="67">
        <v>91.654778887303848</v>
      </c>
      <c r="I103" s="64">
        <v>58.61</v>
      </c>
      <c r="J103" s="67">
        <v>74.45486040350518</v>
      </c>
      <c r="K103" s="67">
        <v>222.01956388832278</v>
      </c>
      <c r="L103" s="70">
        <v>399.43957611575297</v>
      </c>
    </row>
    <row r="104" spans="2:12" ht="15" customHeight="1" x14ac:dyDescent="0.25">
      <c r="B104" s="80">
        <v>32</v>
      </c>
      <c r="C104" s="40" t="s">
        <v>35</v>
      </c>
      <c r="D104" s="31" t="s">
        <v>110</v>
      </c>
      <c r="E104" s="63">
        <v>434</v>
      </c>
      <c r="F104" s="67">
        <v>0</v>
      </c>
      <c r="G104" s="67">
        <v>0</v>
      </c>
      <c r="H104" s="67">
        <v>16.231913592826572</v>
      </c>
      <c r="I104" s="64">
        <v>15</v>
      </c>
      <c r="J104" s="67">
        <v>13.735479926635419</v>
      </c>
      <c r="K104" s="67">
        <v>45.903810882412877</v>
      </c>
      <c r="L104" s="70">
        <v>103.84145098838393</v>
      </c>
    </row>
    <row r="105" spans="2:12" ht="15" customHeight="1" x14ac:dyDescent="0.25">
      <c r="B105" s="80">
        <v>33</v>
      </c>
      <c r="C105" s="40" t="s">
        <v>36</v>
      </c>
      <c r="D105" s="31" t="s">
        <v>109</v>
      </c>
      <c r="E105" s="63">
        <v>4035</v>
      </c>
      <c r="F105" s="67">
        <v>24.994905237415935</v>
      </c>
      <c r="G105" s="67">
        <v>50.998573466476458</v>
      </c>
      <c r="H105" s="67">
        <v>98.553087426125941</v>
      </c>
      <c r="I105" s="64">
        <v>61.32</v>
      </c>
      <c r="J105" s="67">
        <v>78.459343794579169</v>
      </c>
      <c r="K105" s="67">
        <v>230.47686977786833</v>
      </c>
      <c r="L105" s="70">
        <v>601.84430405543094</v>
      </c>
    </row>
    <row r="106" spans="2:12" ht="15" customHeight="1" x14ac:dyDescent="0.25">
      <c r="B106" s="80">
        <v>33</v>
      </c>
      <c r="C106" s="40" t="s">
        <v>36</v>
      </c>
      <c r="D106" s="31" t="s">
        <v>108</v>
      </c>
      <c r="E106" s="63">
        <v>4035</v>
      </c>
      <c r="F106" s="67">
        <v>0</v>
      </c>
      <c r="G106" s="67">
        <v>40.798858773181166</v>
      </c>
      <c r="H106" s="67">
        <v>83.289178724271437</v>
      </c>
      <c r="I106" s="64">
        <v>54.77</v>
      </c>
      <c r="J106" s="67">
        <v>63.929080904829831</v>
      </c>
      <c r="K106" s="67">
        <v>200.67250866109637</v>
      </c>
      <c r="L106" s="70">
        <v>494.27348685551249</v>
      </c>
    </row>
    <row r="107" spans="2:12" ht="15" customHeight="1" x14ac:dyDescent="0.25">
      <c r="B107" s="80">
        <v>33</v>
      </c>
      <c r="C107" s="40" t="s">
        <v>36</v>
      </c>
      <c r="D107" s="31" t="s">
        <v>110</v>
      </c>
      <c r="E107" s="63">
        <v>4035</v>
      </c>
      <c r="F107" s="67">
        <v>0</v>
      </c>
      <c r="G107" s="67">
        <v>0</v>
      </c>
      <c r="H107" s="67">
        <v>15.253719176686367</v>
      </c>
      <c r="I107" s="64">
        <v>12.49</v>
      </c>
      <c r="J107" s="67">
        <v>11.626248216833096</v>
      </c>
      <c r="K107" s="67">
        <v>37.915223150601179</v>
      </c>
      <c r="L107" s="70">
        <v>131.66904422253921</v>
      </c>
    </row>
    <row r="108" spans="2:12" ht="15" customHeight="1" x14ac:dyDescent="0.25">
      <c r="B108" s="80">
        <v>34</v>
      </c>
      <c r="C108" s="40" t="s">
        <v>47</v>
      </c>
      <c r="D108" s="38" t="s">
        <v>109</v>
      </c>
      <c r="E108" s="63">
        <v>5493</v>
      </c>
      <c r="F108" s="67">
        <v>24.994905237415935</v>
      </c>
      <c r="G108" s="67">
        <v>50.998573466476458</v>
      </c>
      <c r="H108" s="67">
        <v>115.80395353576523</v>
      </c>
      <c r="I108" s="64">
        <v>78.59</v>
      </c>
      <c r="J108" s="67">
        <v>92.052170368860814</v>
      </c>
      <c r="K108" s="67">
        <v>285.83656001630322</v>
      </c>
      <c r="L108" s="70">
        <v>1031.8524556755654</v>
      </c>
    </row>
    <row r="109" spans="2:12" ht="15" customHeight="1" x14ac:dyDescent="0.25">
      <c r="B109" s="80">
        <v>34</v>
      </c>
      <c r="C109" s="40" t="s">
        <v>47</v>
      </c>
      <c r="D109" s="38" t="s">
        <v>108</v>
      </c>
      <c r="E109" s="63">
        <v>5493</v>
      </c>
      <c r="F109" s="67">
        <v>19.991848379865498</v>
      </c>
      <c r="G109" s="67">
        <v>40.747911147340531</v>
      </c>
      <c r="H109" s="67">
        <v>97.99266354187894</v>
      </c>
      <c r="I109" s="64">
        <v>70.7</v>
      </c>
      <c r="J109" s="67">
        <v>74.81149378438964</v>
      </c>
      <c r="K109" s="67">
        <v>249.54147136743427</v>
      </c>
      <c r="L109" s="70">
        <v>733.01406154473193</v>
      </c>
    </row>
    <row r="110" spans="2:12" ht="15" customHeight="1" x14ac:dyDescent="0.25">
      <c r="B110" s="80">
        <v>34</v>
      </c>
      <c r="C110" s="40" t="s">
        <v>47</v>
      </c>
      <c r="D110" s="38" t="s">
        <v>110</v>
      </c>
      <c r="E110" s="63">
        <v>5493</v>
      </c>
      <c r="F110" s="67">
        <v>0</v>
      </c>
      <c r="G110" s="67">
        <v>0</v>
      </c>
      <c r="H110" s="67">
        <v>17.801100468718154</v>
      </c>
      <c r="I110" s="64">
        <v>17.54</v>
      </c>
      <c r="J110" s="67">
        <v>14.866517220297533</v>
      </c>
      <c r="K110" s="67">
        <v>45.536987976360294</v>
      </c>
      <c r="L110" s="70">
        <v>757.76441817811281</v>
      </c>
    </row>
    <row r="111" spans="2:12" ht="15" customHeight="1" x14ac:dyDescent="0.25">
      <c r="B111" s="80">
        <v>35</v>
      </c>
      <c r="C111" s="40" t="s">
        <v>48</v>
      </c>
      <c r="D111" s="31" t="s">
        <v>109</v>
      </c>
      <c r="E111" s="63">
        <v>3291</v>
      </c>
      <c r="F111" s="67">
        <v>24.994905237415935</v>
      </c>
      <c r="G111" s="67">
        <v>50.998573466476458</v>
      </c>
      <c r="H111" s="67">
        <v>104.24903199510902</v>
      </c>
      <c r="I111" s="64">
        <v>65.38</v>
      </c>
      <c r="J111" s="67">
        <v>87.589158345221108</v>
      </c>
      <c r="K111" s="67">
        <v>229.8960668432851</v>
      </c>
      <c r="L111" s="70">
        <v>855.85897697167309</v>
      </c>
    </row>
    <row r="112" spans="2:12" ht="15" customHeight="1" x14ac:dyDescent="0.25">
      <c r="B112" s="80">
        <v>35</v>
      </c>
      <c r="C112" s="40" t="s">
        <v>48</v>
      </c>
      <c r="D112" s="31" t="s">
        <v>108</v>
      </c>
      <c r="E112" s="63">
        <v>3291</v>
      </c>
      <c r="F112" s="67">
        <v>0</v>
      </c>
      <c r="G112" s="67">
        <v>40.798858773181166</v>
      </c>
      <c r="H112" s="67">
        <v>86.335846749541474</v>
      </c>
      <c r="I112" s="64">
        <v>55.95</v>
      </c>
      <c r="J112" s="67">
        <v>71.387813327898925</v>
      </c>
      <c r="K112" s="67">
        <v>193.88628489912369</v>
      </c>
      <c r="L112" s="70">
        <v>847.70735683717135</v>
      </c>
    </row>
    <row r="113" spans="2:12" ht="15" customHeight="1" x14ac:dyDescent="0.25">
      <c r="B113" s="80">
        <v>35</v>
      </c>
      <c r="C113" s="40" t="s">
        <v>48</v>
      </c>
      <c r="D113" s="31" t="s">
        <v>110</v>
      </c>
      <c r="E113" s="63">
        <v>3291</v>
      </c>
      <c r="F113" s="67">
        <v>0</v>
      </c>
      <c r="G113" s="67">
        <v>0</v>
      </c>
      <c r="H113" s="67">
        <v>17.923374770735684</v>
      </c>
      <c r="I113" s="64">
        <v>14.84</v>
      </c>
      <c r="J113" s="67">
        <v>15.345424903199511</v>
      </c>
      <c r="K113" s="67">
        <v>45.007132667617689</v>
      </c>
      <c r="L113" s="70">
        <v>134.91950275117179</v>
      </c>
    </row>
    <row r="114" spans="2:12" ht="15" customHeight="1" x14ac:dyDescent="0.25">
      <c r="B114" s="80">
        <v>36</v>
      </c>
      <c r="C114" s="40" t="s">
        <v>49</v>
      </c>
      <c r="D114" s="31" t="s">
        <v>109</v>
      </c>
      <c r="E114" s="63">
        <v>788</v>
      </c>
      <c r="F114" s="67">
        <v>25.901772977379256</v>
      </c>
      <c r="G114" s="67">
        <v>51.375585897697164</v>
      </c>
      <c r="H114" s="67">
        <v>86.183003872019555</v>
      </c>
      <c r="I114" s="64">
        <v>49.5</v>
      </c>
      <c r="J114" s="67">
        <v>73.364581210515581</v>
      </c>
      <c r="K114" s="67">
        <v>195.8121051558997</v>
      </c>
      <c r="L114" s="70">
        <v>413.75585897697164</v>
      </c>
    </row>
    <row r="115" spans="2:12" ht="15" customHeight="1" x14ac:dyDescent="0.25">
      <c r="B115" s="80">
        <v>36</v>
      </c>
      <c r="C115" s="40" t="s">
        <v>49</v>
      </c>
      <c r="D115" s="31" t="s">
        <v>108</v>
      </c>
      <c r="E115" s="63">
        <v>788</v>
      </c>
      <c r="F115" s="67">
        <v>20.725494191970654</v>
      </c>
      <c r="G115" s="67">
        <v>41.104544528224984</v>
      </c>
      <c r="H115" s="67">
        <v>72.92643162828611</v>
      </c>
      <c r="I115" s="64">
        <v>45.97</v>
      </c>
      <c r="J115" s="67">
        <v>58.691664968412468</v>
      </c>
      <c r="K115" s="67">
        <v>178.29631139188911</v>
      </c>
      <c r="L115" s="70">
        <v>413.75585897697164</v>
      </c>
    </row>
    <row r="116" spans="2:12" ht="15" customHeight="1" x14ac:dyDescent="0.25">
      <c r="B116" s="80">
        <v>36</v>
      </c>
      <c r="C116" s="40" t="s">
        <v>49</v>
      </c>
      <c r="D116" s="31" t="s">
        <v>110</v>
      </c>
      <c r="E116" s="63">
        <v>788</v>
      </c>
      <c r="F116" s="67">
        <v>0</v>
      </c>
      <c r="G116" s="67">
        <v>0</v>
      </c>
      <c r="H116" s="67">
        <v>13.256572243733441</v>
      </c>
      <c r="I116" s="64">
        <v>8.17</v>
      </c>
      <c r="J116" s="67">
        <v>11.626248216833096</v>
      </c>
      <c r="K116" s="67">
        <v>25.9934787038924</v>
      </c>
      <c r="L116" s="70">
        <v>66.965559404931724</v>
      </c>
    </row>
    <row r="117" spans="2:12" ht="15" customHeight="1" x14ac:dyDescent="0.25">
      <c r="B117" s="80">
        <v>37</v>
      </c>
      <c r="C117" s="40" t="s">
        <v>50</v>
      </c>
      <c r="D117" s="31" t="s">
        <v>109</v>
      </c>
      <c r="E117" s="63">
        <v>2211</v>
      </c>
      <c r="F117" s="67">
        <v>25.901772977379256</v>
      </c>
      <c r="G117" s="67">
        <v>50.998573466476458</v>
      </c>
      <c r="H117" s="67">
        <v>107.39759527206033</v>
      </c>
      <c r="I117" s="64">
        <v>68.92</v>
      </c>
      <c r="J117" s="67">
        <v>86.132056246178919</v>
      </c>
      <c r="K117" s="67">
        <v>247.0450377012431</v>
      </c>
      <c r="L117" s="70">
        <v>695.29243937232525</v>
      </c>
    </row>
    <row r="118" spans="2:12" ht="15" customHeight="1" x14ac:dyDescent="0.25">
      <c r="B118" s="80">
        <v>37</v>
      </c>
      <c r="C118" s="40" t="s">
        <v>50</v>
      </c>
      <c r="D118" s="31" t="s">
        <v>108</v>
      </c>
      <c r="E118" s="63">
        <v>2211</v>
      </c>
      <c r="F118" s="67">
        <v>20.725494191970654</v>
      </c>
      <c r="G118" s="67">
        <v>40.798858773181166</v>
      </c>
      <c r="H118" s="67">
        <v>89.464030976156508</v>
      </c>
      <c r="I118" s="64">
        <v>59.49</v>
      </c>
      <c r="J118" s="67">
        <v>70.297534134909299</v>
      </c>
      <c r="K118" s="67">
        <v>215.39637252904012</v>
      </c>
      <c r="L118" s="70">
        <v>518.99327491338897</v>
      </c>
    </row>
    <row r="119" spans="2:12" ht="15" customHeight="1" x14ac:dyDescent="0.25">
      <c r="B119" s="80">
        <v>37</v>
      </c>
      <c r="C119" s="40" t="s">
        <v>50</v>
      </c>
      <c r="D119" s="31" t="s">
        <v>110</v>
      </c>
      <c r="E119" s="63">
        <v>2211</v>
      </c>
      <c r="F119" s="67">
        <v>0</v>
      </c>
      <c r="G119" s="67">
        <v>0</v>
      </c>
      <c r="H119" s="67">
        <v>17.923374770735684</v>
      </c>
      <c r="I119" s="64">
        <v>15.26</v>
      </c>
      <c r="J119" s="67">
        <v>14.948033421642551</v>
      </c>
      <c r="K119" s="67">
        <v>46.769920521703682</v>
      </c>
      <c r="L119" s="70">
        <v>176.29916445893622</v>
      </c>
    </row>
    <row r="120" spans="2:12" ht="15" customHeight="1" x14ac:dyDescent="0.25">
      <c r="B120" s="80">
        <v>38</v>
      </c>
      <c r="C120" s="40" t="s">
        <v>51</v>
      </c>
      <c r="D120" s="38" t="s">
        <v>109</v>
      </c>
      <c r="E120" s="63">
        <v>4611</v>
      </c>
      <c r="F120" s="67">
        <v>25.901772977379256</v>
      </c>
      <c r="G120" s="67">
        <v>51.375585897697164</v>
      </c>
      <c r="H120" s="67">
        <v>101.52842877521907</v>
      </c>
      <c r="I120" s="64">
        <v>62.53</v>
      </c>
      <c r="J120" s="67">
        <v>83.065009170572637</v>
      </c>
      <c r="K120" s="67">
        <v>235.37803138373749</v>
      </c>
      <c r="L120" s="70">
        <v>537.21214591400042</v>
      </c>
    </row>
    <row r="121" spans="2:12" ht="15" customHeight="1" x14ac:dyDescent="0.25">
      <c r="B121" s="80">
        <v>38</v>
      </c>
      <c r="C121" s="40" t="s">
        <v>51</v>
      </c>
      <c r="D121" s="38" t="s">
        <v>108</v>
      </c>
      <c r="E121" s="63">
        <v>4611</v>
      </c>
      <c r="F121" s="67">
        <v>0</v>
      </c>
      <c r="G121" s="67">
        <v>41.104544528224984</v>
      </c>
      <c r="H121" s="67">
        <v>85.316894232728757</v>
      </c>
      <c r="I121" s="64">
        <v>55.55</v>
      </c>
      <c r="J121" s="67">
        <v>67.882616670063172</v>
      </c>
      <c r="K121" s="67">
        <v>201.58956592622783</v>
      </c>
      <c r="L121" s="70">
        <v>489.58630527817405</v>
      </c>
    </row>
    <row r="122" spans="2:12" ht="15" customHeight="1" x14ac:dyDescent="0.25">
      <c r="B122" s="80">
        <v>38</v>
      </c>
      <c r="C122" s="40" t="s">
        <v>51</v>
      </c>
      <c r="D122" s="38" t="s">
        <v>110</v>
      </c>
      <c r="E122" s="63">
        <v>4611</v>
      </c>
      <c r="F122" s="67">
        <v>0</v>
      </c>
      <c r="G122" s="67">
        <v>0</v>
      </c>
      <c r="H122" s="67">
        <v>16.21153454249032</v>
      </c>
      <c r="I122" s="64">
        <v>12.56</v>
      </c>
      <c r="J122" s="67">
        <v>13.450173221927857</v>
      </c>
      <c r="K122" s="67">
        <v>39.820664357040961</v>
      </c>
      <c r="L122" s="70">
        <v>121.71387813327898</v>
      </c>
    </row>
    <row r="123" spans="2:12" ht="15" customHeight="1" x14ac:dyDescent="0.25">
      <c r="B123" s="80">
        <v>39</v>
      </c>
      <c r="C123" s="40" t="s">
        <v>52</v>
      </c>
      <c r="D123" s="31" t="s">
        <v>109</v>
      </c>
      <c r="E123" s="63">
        <v>904</v>
      </c>
      <c r="F123" s="67">
        <v>25.901772977379256</v>
      </c>
      <c r="G123" s="67">
        <v>51.375585897697164</v>
      </c>
      <c r="H123" s="67">
        <v>91.95027511717953</v>
      </c>
      <c r="I123" s="64">
        <v>55.17</v>
      </c>
      <c r="J123" s="67">
        <v>73.364581210515581</v>
      </c>
      <c r="K123" s="67">
        <v>203.35235378031382</v>
      </c>
      <c r="L123" s="70">
        <v>440.79885877318117</v>
      </c>
    </row>
    <row r="124" spans="2:12" ht="15" customHeight="1" x14ac:dyDescent="0.25">
      <c r="B124" s="80">
        <v>39</v>
      </c>
      <c r="C124" s="40" t="s">
        <v>52</v>
      </c>
      <c r="D124" s="31" t="s">
        <v>108</v>
      </c>
      <c r="E124" s="63">
        <v>904</v>
      </c>
      <c r="F124" s="67">
        <v>20.725494191970654</v>
      </c>
      <c r="G124" s="67">
        <v>42.429182800081513</v>
      </c>
      <c r="H124" s="67">
        <v>76.645608314652534</v>
      </c>
      <c r="I124" s="64">
        <v>49.46</v>
      </c>
      <c r="J124" s="67">
        <v>58.834318320766251</v>
      </c>
      <c r="K124" s="67">
        <v>181.05767271245159</v>
      </c>
      <c r="L124" s="70">
        <v>372.6207458732423</v>
      </c>
    </row>
    <row r="125" spans="2:12" ht="15" customHeight="1" x14ac:dyDescent="0.25">
      <c r="B125" s="80">
        <v>39</v>
      </c>
      <c r="C125" s="40" t="s">
        <v>52</v>
      </c>
      <c r="D125" s="31" t="s">
        <v>110</v>
      </c>
      <c r="E125" s="63">
        <v>904</v>
      </c>
      <c r="F125" s="67">
        <v>0</v>
      </c>
      <c r="G125" s="67">
        <v>0</v>
      </c>
      <c r="H125" s="67">
        <v>15.314856327695129</v>
      </c>
      <c r="I125" s="64">
        <v>9.6999999999999993</v>
      </c>
      <c r="J125" s="67">
        <v>11.728143468514366</v>
      </c>
      <c r="K125" s="67">
        <v>33.258610148767069</v>
      </c>
      <c r="L125" s="70">
        <v>74.149174648461369</v>
      </c>
    </row>
    <row r="126" spans="2:12" ht="15" customHeight="1" x14ac:dyDescent="0.25">
      <c r="B126" s="80">
        <v>40</v>
      </c>
      <c r="C126" s="40" t="s">
        <v>53</v>
      </c>
      <c r="D126" s="31" t="s">
        <v>109</v>
      </c>
      <c r="E126" s="63">
        <v>713</v>
      </c>
      <c r="F126" s="67">
        <v>25.901772977379256</v>
      </c>
      <c r="G126" s="67">
        <v>50.998573466476458</v>
      </c>
      <c r="H126" s="67">
        <v>104.26941104544528</v>
      </c>
      <c r="I126" s="64">
        <v>65.39</v>
      </c>
      <c r="J126" s="67">
        <v>83.676380680660287</v>
      </c>
      <c r="K126" s="67">
        <v>232.87140819237823</v>
      </c>
      <c r="L126" s="70">
        <v>705.86916649684122</v>
      </c>
    </row>
    <row r="127" spans="2:12" ht="15" customHeight="1" x14ac:dyDescent="0.25">
      <c r="B127" s="80">
        <v>40</v>
      </c>
      <c r="C127" s="40" t="s">
        <v>53</v>
      </c>
      <c r="D127" s="31" t="s">
        <v>108</v>
      </c>
      <c r="E127" s="63">
        <v>713</v>
      </c>
      <c r="F127" s="67">
        <v>20.725494191970654</v>
      </c>
      <c r="G127" s="67">
        <v>41.104544528224984</v>
      </c>
      <c r="H127" s="67">
        <v>88.516405135520685</v>
      </c>
      <c r="I127" s="64">
        <v>60.48</v>
      </c>
      <c r="J127" s="67">
        <v>70.95985327083757</v>
      </c>
      <c r="K127" s="67">
        <v>207.06134094151213</v>
      </c>
      <c r="L127" s="70">
        <v>705.86916649684122</v>
      </c>
    </row>
    <row r="128" spans="2:12" ht="15" customHeight="1" x14ac:dyDescent="0.25">
      <c r="B128" s="80">
        <v>40</v>
      </c>
      <c r="C128" s="40" t="s">
        <v>53</v>
      </c>
      <c r="D128" s="31" t="s">
        <v>110</v>
      </c>
      <c r="E128" s="63">
        <v>713</v>
      </c>
      <c r="F128" s="67">
        <v>0</v>
      </c>
      <c r="G128" s="67">
        <v>0</v>
      </c>
      <c r="H128" s="67">
        <v>15.753005909924598</v>
      </c>
      <c r="I128" s="64">
        <v>11.84</v>
      </c>
      <c r="J128" s="67">
        <v>14.672916242103117</v>
      </c>
      <c r="K128" s="67">
        <v>38.180150804972484</v>
      </c>
      <c r="L128" s="70">
        <v>88.465457509680036</v>
      </c>
    </row>
    <row r="129" spans="2:12" ht="15" customHeight="1" x14ac:dyDescent="0.25">
      <c r="B129" s="80">
        <v>41</v>
      </c>
      <c r="C129" s="40" t="s">
        <v>54</v>
      </c>
      <c r="D129" s="31" t="s">
        <v>109</v>
      </c>
      <c r="E129" s="63">
        <v>1285</v>
      </c>
      <c r="F129" s="67">
        <v>24.974526187079682</v>
      </c>
      <c r="G129" s="67">
        <v>51.375585897697164</v>
      </c>
      <c r="H129" s="67">
        <v>102.5168127165274</v>
      </c>
      <c r="I129" s="64">
        <v>70.040000000000006</v>
      </c>
      <c r="J129" s="67">
        <v>80.303647850010194</v>
      </c>
      <c r="K129" s="67">
        <v>262.22743020175261</v>
      </c>
      <c r="L129" s="70">
        <v>677.25697982474014</v>
      </c>
    </row>
    <row r="130" spans="2:12" ht="15" customHeight="1" x14ac:dyDescent="0.25">
      <c r="B130" s="80">
        <v>41</v>
      </c>
      <c r="C130" s="40" t="s">
        <v>54</v>
      </c>
      <c r="D130" s="31" t="s">
        <v>108</v>
      </c>
      <c r="E130" s="63">
        <v>1285</v>
      </c>
      <c r="F130" s="67">
        <v>19.981658854697368</v>
      </c>
      <c r="G130" s="67">
        <v>41.104544528224984</v>
      </c>
      <c r="H130" s="67">
        <v>88.648868962706331</v>
      </c>
      <c r="I130" s="64">
        <v>64.56</v>
      </c>
      <c r="J130" s="67">
        <v>65.16201345017322</v>
      </c>
      <c r="K130" s="67">
        <v>231.76074994905235</v>
      </c>
      <c r="L130" s="70">
        <v>563.61320562461788</v>
      </c>
    </row>
    <row r="131" spans="2:12" ht="15" customHeight="1" x14ac:dyDescent="0.25">
      <c r="B131" s="80">
        <v>41</v>
      </c>
      <c r="C131" s="40" t="s">
        <v>54</v>
      </c>
      <c r="D131" s="31" t="s">
        <v>110</v>
      </c>
      <c r="E131" s="63">
        <v>1285</v>
      </c>
      <c r="F131" s="67">
        <v>0</v>
      </c>
      <c r="G131" s="67">
        <v>0</v>
      </c>
      <c r="H131" s="67">
        <v>13.86794375382107</v>
      </c>
      <c r="I131" s="64">
        <v>12.39</v>
      </c>
      <c r="J131" s="67">
        <v>10.607295700020378</v>
      </c>
      <c r="K131" s="67">
        <v>37.151008762991644</v>
      </c>
      <c r="L131" s="70">
        <v>113.6539637252904</v>
      </c>
    </row>
    <row r="132" spans="2:12" ht="15" customHeight="1" x14ac:dyDescent="0.25">
      <c r="B132" s="80">
        <v>42</v>
      </c>
      <c r="C132" s="40" t="s">
        <v>55</v>
      </c>
      <c r="D132" s="38" t="s">
        <v>109</v>
      </c>
      <c r="E132" s="63">
        <v>3700</v>
      </c>
      <c r="F132" s="67">
        <v>26.737314041165678</v>
      </c>
      <c r="G132" s="67">
        <v>52.211126961483593</v>
      </c>
      <c r="H132" s="67">
        <v>98.349296922763386</v>
      </c>
      <c r="I132" s="64">
        <v>54.1</v>
      </c>
      <c r="J132" s="67">
        <v>82.85102914204198</v>
      </c>
      <c r="K132" s="67">
        <v>204.75850825351537</v>
      </c>
      <c r="L132" s="70">
        <v>911.25942531078044</v>
      </c>
    </row>
    <row r="133" spans="2:12" ht="15" customHeight="1" x14ac:dyDescent="0.25">
      <c r="B133" s="80">
        <v>42</v>
      </c>
      <c r="C133" s="40" t="s">
        <v>55</v>
      </c>
      <c r="D133" s="38" t="s">
        <v>108</v>
      </c>
      <c r="E133" s="63">
        <v>3700</v>
      </c>
      <c r="F133" s="67">
        <v>0</v>
      </c>
      <c r="G133" s="67">
        <v>41.104544528224984</v>
      </c>
      <c r="H133" s="67">
        <v>80.976156511106581</v>
      </c>
      <c r="I133" s="64">
        <v>46.32</v>
      </c>
      <c r="J133" s="67">
        <v>67.077644181781125</v>
      </c>
      <c r="K133" s="67">
        <v>175.91196250254737</v>
      </c>
      <c r="L133" s="70">
        <v>436.0199714693295</v>
      </c>
    </row>
    <row r="134" spans="2:12" ht="15" customHeight="1" x14ac:dyDescent="0.25">
      <c r="B134" s="80">
        <v>42</v>
      </c>
      <c r="C134" s="40" t="s">
        <v>55</v>
      </c>
      <c r="D134" s="38" t="s">
        <v>110</v>
      </c>
      <c r="E134" s="63">
        <v>3700</v>
      </c>
      <c r="F134" s="67">
        <v>0</v>
      </c>
      <c r="G134" s="67">
        <v>0</v>
      </c>
      <c r="H134" s="67">
        <v>17.373140411656816</v>
      </c>
      <c r="I134" s="64">
        <v>14.91</v>
      </c>
      <c r="J134" s="67">
        <v>15.467699205217036</v>
      </c>
      <c r="K134" s="67">
        <v>39.627063378846543</v>
      </c>
      <c r="L134" s="70">
        <v>556.10352557570809</v>
      </c>
    </row>
    <row r="135" spans="2:12" ht="15" customHeight="1" x14ac:dyDescent="0.25">
      <c r="B135" s="80">
        <v>43</v>
      </c>
      <c r="C135" s="40" t="s">
        <v>39</v>
      </c>
      <c r="D135" s="31" t="s">
        <v>109</v>
      </c>
      <c r="E135" s="63">
        <v>663</v>
      </c>
      <c r="F135" s="67">
        <v>27.562665579783982</v>
      </c>
      <c r="G135" s="67">
        <v>53.036478500101893</v>
      </c>
      <c r="H135" s="67">
        <v>96.515182392500506</v>
      </c>
      <c r="I135" s="64">
        <v>57.03</v>
      </c>
      <c r="J135" s="67">
        <v>78.510291420419804</v>
      </c>
      <c r="K135" s="67">
        <v>204.00448339107396</v>
      </c>
      <c r="L135" s="70">
        <v>514.30609333605048</v>
      </c>
    </row>
    <row r="136" spans="2:12" ht="15" customHeight="1" x14ac:dyDescent="0.25">
      <c r="B136" s="80">
        <v>43</v>
      </c>
      <c r="C136" s="40" t="s">
        <v>39</v>
      </c>
      <c r="D136" s="31" t="s">
        <v>108</v>
      </c>
      <c r="E136" s="63">
        <v>663</v>
      </c>
      <c r="F136" s="67">
        <v>22.050132463827186</v>
      </c>
      <c r="G136" s="67">
        <v>42.429182800081513</v>
      </c>
      <c r="H136" s="67">
        <v>81.699612798043617</v>
      </c>
      <c r="I136" s="64">
        <v>51.48</v>
      </c>
      <c r="J136" s="67">
        <v>63.888322804157326</v>
      </c>
      <c r="K136" s="67">
        <v>176.71693499082943</v>
      </c>
      <c r="L136" s="70">
        <v>452.45567556551862</v>
      </c>
    </row>
    <row r="137" spans="2:12" ht="15" customHeight="1" x14ac:dyDescent="0.25">
      <c r="B137" s="80">
        <v>43</v>
      </c>
      <c r="C137" s="40" t="s">
        <v>39</v>
      </c>
      <c r="D137" s="31" t="s">
        <v>110</v>
      </c>
      <c r="E137" s="63">
        <v>663</v>
      </c>
      <c r="F137" s="67">
        <v>0</v>
      </c>
      <c r="G137" s="67">
        <v>0</v>
      </c>
      <c r="H137" s="67">
        <v>14.815569594456896</v>
      </c>
      <c r="I137" s="64">
        <v>11.53</v>
      </c>
      <c r="J137" s="67">
        <v>14.672916242103117</v>
      </c>
      <c r="K137" s="67">
        <v>33.66619115549215</v>
      </c>
      <c r="L137" s="70">
        <v>106.18504177705317</v>
      </c>
    </row>
    <row r="138" spans="2:12" ht="15" customHeight="1" x14ac:dyDescent="0.25">
      <c r="B138" s="80">
        <v>44</v>
      </c>
      <c r="C138" s="40" t="s">
        <v>56</v>
      </c>
      <c r="D138" s="31" t="s">
        <v>109</v>
      </c>
      <c r="E138" s="63">
        <v>3530</v>
      </c>
      <c r="F138" s="67">
        <v>25.901772977379256</v>
      </c>
      <c r="G138" s="67">
        <v>49.337680864071736</v>
      </c>
      <c r="H138" s="67">
        <v>93.264723863867943</v>
      </c>
      <c r="I138" s="64">
        <v>58.95</v>
      </c>
      <c r="J138" s="67">
        <v>77.348685551253311</v>
      </c>
      <c r="K138" s="67">
        <v>215.07030772366005</v>
      </c>
      <c r="L138" s="70">
        <v>618.39209292846954</v>
      </c>
    </row>
    <row r="139" spans="2:12" ht="15" customHeight="1" x14ac:dyDescent="0.25">
      <c r="B139" s="80">
        <v>44</v>
      </c>
      <c r="C139" s="40" t="s">
        <v>56</v>
      </c>
      <c r="D139" s="31" t="s">
        <v>108</v>
      </c>
      <c r="E139" s="63">
        <v>3530</v>
      </c>
      <c r="F139" s="67">
        <v>20.725494191970654</v>
      </c>
      <c r="G139" s="67">
        <v>27.562665579783982</v>
      </c>
      <c r="H139" s="67">
        <v>77.481149378438971</v>
      </c>
      <c r="I139" s="64">
        <v>52.15</v>
      </c>
      <c r="J139" s="67">
        <v>62.084776849398814</v>
      </c>
      <c r="K139" s="67">
        <v>188.81190136539638</v>
      </c>
      <c r="L139" s="70">
        <v>540.60525779498664</v>
      </c>
    </row>
    <row r="140" spans="2:12" ht="15" customHeight="1" x14ac:dyDescent="0.25">
      <c r="B140" s="80">
        <v>44</v>
      </c>
      <c r="C140" s="40" t="s">
        <v>56</v>
      </c>
      <c r="D140" s="31" t="s">
        <v>110</v>
      </c>
      <c r="E140" s="63">
        <v>3530</v>
      </c>
      <c r="F140" s="67">
        <v>0</v>
      </c>
      <c r="G140" s="67">
        <v>0</v>
      </c>
      <c r="H140" s="67">
        <v>15.783574485428979</v>
      </c>
      <c r="I140" s="64">
        <v>12.94</v>
      </c>
      <c r="J140" s="67">
        <v>13.51131037293662</v>
      </c>
      <c r="K140" s="67">
        <v>40.197676788261667</v>
      </c>
      <c r="L140" s="70">
        <v>157.67271245159975</v>
      </c>
    </row>
    <row r="141" spans="2:12" ht="15" customHeight="1" x14ac:dyDescent="0.25">
      <c r="B141" s="80">
        <v>45</v>
      </c>
      <c r="C141" s="40" t="s">
        <v>57</v>
      </c>
      <c r="D141" s="38" t="s">
        <v>109</v>
      </c>
      <c r="E141" s="63">
        <v>2317</v>
      </c>
      <c r="F141" s="67">
        <v>24.974526187079682</v>
      </c>
      <c r="G141" s="67">
        <v>27.562665579783982</v>
      </c>
      <c r="H141" s="67">
        <v>99.806399021805575</v>
      </c>
      <c r="I141" s="64">
        <v>66.010000000000005</v>
      </c>
      <c r="J141" s="67">
        <v>77.888730385164038</v>
      </c>
      <c r="K141" s="67">
        <v>241.50193600978193</v>
      </c>
      <c r="L141" s="70">
        <v>474.89300998573464</v>
      </c>
    </row>
    <row r="142" spans="2:12" ht="15" customHeight="1" x14ac:dyDescent="0.25">
      <c r="B142" s="80">
        <v>45</v>
      </c>
      <c r="C142" s="40" t="s">
        <v>57</v>
      </c>
      <c r="D142" s="38" t="s">
        <v>108</v>
      </c>
      <c r="E142" s="63">
        <v>2317</v>
      </c>
      <c r="F142" s="67">
        <v>19.981658854697368</v>
      </c>
      <c r="G142" s="67">
        <v>25.901772977379256</v>
      </c>
      <c r="H142" s="67">
        <v>84.420216017933555</v>
      </c>
      <c r="I142" s="64">
        <v>59.84</v>
      </c>
      <c r="J142" s="67">
        <v>64.163439983696762</v>
      </c>
      <c r="K142" s="67">
        <v>217.14897085795803</v>
      </c>
      <c r="L142" s="70">
        <v>472.50866109639293</v>
      </c>
    </row>
    <row r="143" spans="2:12" ht="15" customHeight="1" x14ac:dyDescent="0.25">
      <c r="B143" s="80">
        <v>45</v>
      </c>
      <c r="C143" s="40" t="s">
        <v>57</v>
      </c>
      <c r="D143" s="38" t="s">
        <v>110</v>
      </c>
      <c r="E143" s="63">
        <v>2317</v>
      </c>
      <c r="F143" s="67">
        <v>0</v>
      </c>
      <c r="G143" s="67">
        <v>0</v>
      </c>
      <c r="H143" s="67">
        <v>15.386183003872018</v>
      </c>
      <c r="I143" s="64">
        <v>12.38</v>
      </c>
      <c r="J143" s="67">
        <v>11.626248216833096</v>
      </c>
      <c r="K143" s="67">
        <v>41.491746484613813</v>
      </c>
      <c r="L143" s="70">
        <v>84.664764621968615</v>
      </c>
    </row>
    <row r="144" spans="2:12" ht="15" customHeight="1" x14ac:dyDescent="0.25">
      <c r="B144" s="80">
        <v>46</v>
      </c>
      <c r="C144" s="40" t="s">
        <v>58</v>
      </c>
      <c r="D144" s="31" t="s">
        <v>109</v>
      </c>
      <c r="E144" s="63">
        <v>1036</v>
      </c>
      <c r="F144" s="67">
        <v>25.901772977379256</v>
      </c>
      <c r="G144" s="67">
        <v>51.375585897697164</v>
      </c>
      <c r="H144" s="67">
        <v>92.469940900754025</v>
      </c>
      <c r="I144" s="64">
        <v>56.34</v>
      </c>
      <c r="J144" s="67">
        <v>74.93376808640717</v>
      </c>
      <c r="K144" s="67">
        <v>214.24495618504176</v>
      </c>
      <c r="L144" s="70">
        <v>498.09455879356017</v>
      </c>
    </row>
    <row r="145" spans="2:12" ht="15" customHeight="1" x14ac:dyDescent="0.25">
      <c r="B145" s="80">
        <v>46</v>
      </c>
      <c r="C145" s="40" t="s">
        <v>58</v>
      </c>
      <c r="D145" s="31" t="s">
        <v>108</v>
      </c>
      <c r="E145" s="63">
        <v>1036</v>
      </c>
      <c r="F145" s="67">
        <v>20.725494191970654</v>
      </c>
      <c r="G145" s="67">
        <v>41.104544528224984</v>
      </c>
      <c r="H145" s="67">
        <v>78.204605665375993</v>
      </c>
      <c r="I145" s="64">
        <v>50.32</v>
      </c>
      <c r="J145" s="67">
        <v>61.748522518850621</v>
      </c>
      <c r="K145" s="67">
        <v>189.38251477481151</v>
      </c>
      <c r="L145" s="70">
        <v>405.97106174852252</v>
      </c>
    </row>
    <row r="146" spans="2:12" ht="15" customHeight="1" x14ac:dyDescent="0.25">
      <c r="B146" s="80">
        <v>46</v>
      </c>
      <c r="C146" s="40" t="s">
        <v>58</v>
      </c>
      <c r="D146" s="31" t="s">
        <v>110</v>
      </c>
      <c r="E146" s="63">
        <v>1036</v>
      </c>
      <c r="F146" s="67">
        <v>0</v>
      </c>
      <c r="G146" s="67">
        <v>0</v>
      </c>
      <c r="H146" s="67">
        <v>14.255145710209904</v>
      </c>
      <c r="I146" s="64">
        <v>10.45</v>
      </c>
      <c r="J146" s="67">
        <v>11.626248216833096</v>
      </c>
      <c r="K146" s="67">
        <v>32.086814754432439</v>
      </c>
      <c r="L146" s="70">
        <v>92.123497045037695</v>
      </c>
    </row>
    <row r="147" spans="2:12" ht="15" customHeight="1" x14ac:dyDescent="0.25">
      <c r="B147" s="80">
        <v>47</v>
      </c>
      <c r="C147" s="40" t="s">
        <v>59</v>
      </c>
      <c r="D147" s="31" t="s">
        <v>109</v>
      </c>
      <c r="E147" s="63">
        <v>1245</v>
      </c>
      <c r="F147" s="67">
        <v>26.737314041165678</v>
      </c>
      <c r="G147" s="67">
        <v>50.998573466476458</v>
      </c>
      <c r="H147" s="67">
        <v>113.04259221520276</v>
      </c>
      <c r="I147" s="64">
        <v>73.05</v>
      </c>
      <c r="J147" s="67">
        <v>91.756674138985119</v>
      </c>
      <c r="K147" s="67">
        <v>265.08049724882818</v>
      </c>
      <c r="L147" s="70">
        <v>570.40961891175868</v>
      </c>
    </row>
    <row r="148" spans="2:12" ht="15" customHeight="1" x14ac:dyDescent="0.25">
      <c r="B148" s="80">
        <v>47</v>
      </c>
      <c r="C148" s="40" t="s">
        <v>59</v>
      </c>
      <c r="D148" s="31" t="s">
        <v>108</v>
      </c>
      <c r="E148" s="63">
        <v>1245</v>
      </c>
      <c r="F148" s="67">
        <v>21.387813327898918</v>
      </c>
      <c r="G148" s="67">
        <v>40.798858773181166</v>
      </c>
      <c r="H148" s="67">
        <v>95.863052781740365</v>
      </c>
      <c r="I148" s="64">
        <v>66.39</v>
      </c>
      <c r="J148" s="67">
        <v>75.03566333808844</v>
      </c>
      <c r="K148" s="67">
        <v>230.00815162013447</v>
      </c>
      <c r="L148" s="70">
        <v>570.40961891175868</v>
      </c>
    </row>
    <row r="149" spans="2:12" ht="15" customHeight="1" x14ac:dyDescent="0.25">
      <c r="B149" s="80">
        <v>47</v>
      </c>
      <c r="C149" s="40" t="s">
        <v>59</v>
      </c>
      <c r="D149" s="31" t="s">
        <v>110</v>
      </c>
      <c r="E149" s="63">
        <v>1245</v>
      </c>
      <c r="F149" s="67">
        <v>0</v>
      </c>
      <c r="G149" s="67">
        <v>0</v>
      </c>
      <c r="H149" s="67">
        <v>17.179539433462399</v>
      </c>
      <c r="I149" s="64">
        <v>14.71</v>
      </c>
      <c r="J149" s="67">
        <v>15.009170572651314</v>
      </c>
      <c r="K149" s="67">
        <v>44.416140207866313</v>
      </c>
      <c r="L149" s="70">
        <v>126.57428163847564</v>
      </c>
    </row>
    <row r="150" spans="2:12" ht="15" customHeight="1" x14ac:dyDescent="0.25">
      <c r="B150" s="80">
        <v>48</v>
      </c>
      <c r="C150" s="40" t="s">
        <v>60</v>
      </c>
      <c r="D150" s="31" t="s">
        <v>109</v>
      </c>
      <c r="E150" s="63">
        <v>201</v>
      </c>
      <c r="F150" s="67">
        <v>48.858773181169759</v>
      </c>
      <c r="G150" s="67">
        <v>51.375585897697164</v>
      </c>
      <c r="H150" s="67">
        <v>104.16751579376401</v>
      </c>
      <c r="I150" s="64">
        <v>61.68</v>
      </c>
      <c r="J150" s="67">
        <v>82.901976767882616</v>
      </c>
      <c r="K150" s="67">
        <v>226.29916445893622</v>
      </c>
      <c r="L150" s="70">
        <v>393.22396576319545</v>
      </c>
    </row>
    <row r="151" spans="2:12" ht="15" customHeight="1" x14ac:dyDescent="0.25">
      <c r="B151" s="80">
        <v>48</v>
      </c>
      <c r="C151" s="40" t="s">
        <v>60</v>
      </c>
      <c r="D151" s="31" t="s">
        <v>108</v>
      </c>
      <c r="E151" s="63">
        <v>201</v>
      </c>
      <c r="F151" s="67">
        <v>39.087018544935802</v>
      </c>
      <c r="G151" s="67">
        <v>41.104544528224984</v>
      </c>
      <c r="H151" s="67">
        <v>90.269003464438555</v>
      </c>
      <c r="I151" s="64">
        <v>58.35</v>
      </c>
      <c r="J151" s="67">
        <v>67.668636641532501</v>
      </c>
      <c r="K151" s="67">
        <v>204.86040350519667</v>
      </c>
      <c r="L151" s="70">
        <v>348.42062359894027</v>
      </c>
    </row>
    <row r="152" spans="2:12" ht="15" customHeight="1" x14ac:dyDescent="0.25">
      <c r="B152" s="80">
        <v>48</v>
      </c>
      <c r="C152" s="40" t="s">
        <v>60</v>
      </c>
      <c r="D152" s="31" t="s">
        <v>110</v>
      </c>
      <c r="E152" s="63">
        <v>201</v>
      </c>
      <c r="F152" s="67">
        <v>0</v>
      </c>
      <c r="G152" s="67">
        <v>0</v>
      </c>
      <c r="H152" s="67">
        <v>13.898512329325452</v>
      </c>
      <c r="I152" s="64">
        <v>11.27</v>
      </c>
      <c r="J152" s="67">
        <v>11.636437742001222</v>
      </c>
      <c r="K152" s="67">
        <v>34.002445486040344</v>
      </c>
      <c r="L152" s="70">
        <v>55.400448339107392</v>
      </c>
    </row>
    <row r="153" spans="2:12" ht="15" customHeight="1" x14ac:dyDescent="0.25">
      <c r="B153" s="80">
        <v>49</v>
      </c>
      <c r="C153" s="40" t="s">
        <v>61</v>
      </c>
      <c r="D153" s="38" t="s">
        <v>109</v>
      </c>
      <c r="E153" s="63">
        <v>2568</v>
      </c>
      <c r="F153" s="67">
        <v>25.901772977379256</v>
      </c>
      <c r="G153" s="67">
        <v>50.998573466476458</v>
      </c>
      <c r="H153" s="67">
        <v>99.918483798654975</v>
      </c>
      <c r="I153" s="64">
        <v>62.6</v>
      </c>
      <c r="J153" s="67">
        <v>80.303647850010194</v>
      </c>
      <c r="K153" s="67">
        <v>221.30629712655389</v>
      </c>
      <c r="L153" s="70">
        <v>1230.8335031587528</v>
      </c>
    </row>
    <row r="154" spans="2:12" ht="15" customHeight="1" x14ac:dyDescent="0.25">
      <c r="B154" s="80">
        <v>49</v>
      </c>
      <c r="C154" s="40" t="s">
        <v>61</v>
      </c>
      <c r="D154" s="38" t="s">
        <v>108</v>
      </c>
      <c r="E154" s="63">
        <v>2568</v>
      </c>
      <c r="F154" s="67">
        <v>21.387813327898918</v>
      </c>
      <c r="G154" s="67">
        <v>40.798858773181166</v>
      </c>
      <c r="H154" s="67">
        <v>83.890360709190944</v>
      </c>
      <c r="I154" s="64">
        <v>52.65</v>
      </c>
      <c r="J154" s="67">
        <v>66.282861218667207</v>
      </c>
      <c r="K154" s="67">
        <v>194.86447931526391</v>
      </c>
      <c r="L154" s="70">
        <v>579.75341349093128</v>
      </c>
    </row>
    <row r="155" spans="2:12" ht="15" customHeight="1" x14ac:dyDescent="0.25">
      <c r="B155" s="80">
        <v>49</v>
      </c>
      <c r="C155" s="40" t="s">
        <v>61</v>
      </c>
      <c r="D155" s="38" t="s">
        <v>110</v>
      </c>
      <c r="E155" s="63">
        <v>2568</v>
      </c>
      <c r="F155" s="67">
        <v>0</v>
      </c>
      <c r="G155" s="67">
        <v>0</v>
      </c>
      <c r="H155" s="67">
        <v>16.028123089464032</v>
      </c>
      <c r="I155" s="64">
        <v>20.57</v>
      </c>
      <c r="J155" s="67">
        <v>14.672916242103117</v>
      </c>
      <c r="K155" s="67">
        <v>36.46831057672712</v>
      </c>
      <c r="L155" s="70">
        <v>892.20501324638269</v>
      </c>
    </row>
    <row r="156" spans="2:12" ht="15" customHeight="1" x14ac:dyDescent="0.25">
      <c r="B156" s="80">
        <v>50</v>
      </c>
      <c r="C156" s="40" t="s">
        <v>62</v>
      </c>
      <c r="D156" s="31" t="s">
        <v>109</v>
      </c>
      <c r="E156" s="63">
        <v>1941</v>
      </c>
      <c r="F156" s="67">
        <v>25.901772977379256</v>
      </c>
      <c r="G156" s="67">
        <v>51.905441206439775</v>
      </c>
      <c r="H156" s="67">
        <v>95.210923170980223</v>
      </c>
      <c r="I156" s="64">
        <v>52.24</v>
      </c>
      <c r="J156" s="67">
        <v>80.466680252700215</v>
      </c>
      <c r="K156" s="67">
        <v>208.38597921336864</v>
      </c>
      <c r="L156" s="70">
        <v>375.97309965355612</v>
      </c>
    </row>
    <row r="157" spans="2:12" ht="15" customHeight="1" x14ac:dyDescent="0.25">
      <c r="B157" s="80">
        <v>50</v>
      </c>
      <c r="C157" s="40" t="s">
        <v>62</v>
      </c>
      <c r="D157" s="31" t="s">
        <v>108</v>
      </c>
      <c r="E157" s="63">
        <v>1941</v>
      </c>
      <c r="F157" s="67">
        <v>20.725494191970654</v>
      </c>
      <c r="G157" s="67">
        <v>42.41899327491339</v>
      </c>
      <c r="H157" s="67">
        <v>79.590381088241287</v>
      </c>
      <c r="I157" s="64">
        <v>48.25</v>
      </c>
      <c r="J157" s="67">
        <v>63.511310372936613</v>
      </c>
      <c r="K157" s="67">
        <v>188.6488689627063</v>
      </c>
      <c r="L157" s="70">
        <v>338.91379661707765</v>
      </c>
    </row>
    <row r="158" spans="2:12" ht="15" customHeight="1" x14ac:dyDescent="0.25">
      <c r="B158" s="80">
        <v>50</v>
      </c>
      <c r="C158" s="40" t="s">
        <v>62</v>
      </c>
      <c r="D158" s="31" t="s">
        <v>110</v>
      </c>
      <c r="E158" s="63">
        <v>1941</v>
      </c>
      <c r="F158" s="67">
        <v>0</v>
      </c>
      <c r="G158" s="67">
        <v>0</v>
      </c>
      <c r="H158" s="67">
        <v>15.620542082738943</v>
      </c>
      <c r="I158" s="64">
        <v>11.76</v>
      </c>
      <c r="J158" s="67">
        <v>13.51131037293662</v>
      </c>
      <c r="K158" s="67">
        <v>37.110250662319139</v>
      </c>
      <c r="L158" s="70">
        <v>85.744854289790098</v>
      </c>
    </row>
    <row r="159" spans="2:12" ht="15" customHeight="1" x14ac:dyDescent="0.25">
      <c r="B159" s="80">
        <v>51</v>
      </c>
      <c r="C159" s="40" t="s">
        <v>63</v>
      </c>
      <c r="D159" s="31" t="s">
        <v>109</v>
      </c>
      <c r="E159" s="63">
        <v>2061</v>
      </c>
      <c r="F159" s="67">
        <v>24.994905237415935</v>
      </c>
      <c r="G159" s="67">
        <v>51.375585897697164</v>
      </c>
      <c r="H159" s="67">
        <v>96.12798043611167</v>
      </c>
      <c r="I159" s="64">
        <v>58.52</v>
      </c>
      <c r="J159" s="67">
        <v>76.69655594049317</v>
      </c>
      <c r="K159" s="67">
        <v>220.53189321377624</v>
      </c>
      <c r="L159" s="70">
        <v>471.93804768697777</v>
      </c>
    </row>
    <row r="160" spans="2:12" ht="15" customHeight="1" x14ac:dyDescent="0.25">
      <c r="B160" s="80">
        <v>51</v>
      </c>
      <c r="C160" s="40" t="s">
        <v>63</v>
      </c>
      <c r="D160" s="31" t="s">
        <v>108</v>
      </c>
      <c r="E160" s="63">
        <v>2061</v>
      </c>
      <c r="F160" s="67">
        <v>19.991848379865498</v>
      </c>
      <c r="G160" s="67">
        <v>41.104544528224984</v>
      </c>
      <c r="H160" s="67">
        <v>80.894640309761556</v>
      </c>
      <c r="I160" s="64">
        <v>52.08</v>
      </c>
      <c r="J160" s="67">
        <v>62.56368453230079</v>
      </c>
      <c r="K160" s="67">
        <v>195.98532708375788</v>
      </c>
      <c r="L160" s="70">
        <v>471.93804768697777</v>
      </c>
    </row>
    <row r="161" spans="2:12" ht="15" customHeight="1" x14ac:dyDescent="0.25">
      <c r="B161" s="80">
        <v>51</v>
      </c>
      <c r="C161" s="40" t="s">
        <v>63</v>
      </c>
      <c r="D161" s="31" t="s">
        <v>110</v>
      </c>
      <c r="E161" s="63">
        <v>2061</v>
      </c>
      <c r="F161" s="67">
        <v>0</v>
      </c>
      <c r="G161" s="67">
        <v>0</v>
      </c>
      <c r="H161" s="67">
        <v>15.223150601181983</v>
      </c>
      <c r="I161" s="64">
        <v>11.85</v>
      </c>
      <c r="J161" s="67">
        <v>10.70919095170165</v>
      </c>
      <c r="K161" s="67">
        <v>37.905033625433056</v>
      </c>
      <c r="L161" s="70">
        <v>118.21887100061136</v>
      </c>
    </row>
    <row r="162" spans="2:12" ht="15" customHeight="1" x14ac:dyDescent="0.25">
      <c r="B162" s="80">
        <v>52</v>
      </c>
      <c r="C162" s="40" t="s">
        <v>40</v>
      </c>
      <c r="D162" s="31" t="s">
        <v>109</v>
      </c>
      <c r="E162" s="63">
        <v>567</v>
      </c>
      <c r="F162" s="67">
        <v>27.562665579783982</v>
      </c>
      <c r="G162" s="67">
        <v>51.375585897697164</v>
      </c>
      <c r="H162" s="67">
        <v>90.666394945995521</v>
      </c>
      <c r="I162" s="64">
        <v>47.51</v>
      </c>
      <c r="J162" s="67">
        <v>77.348685551253311</v>
      </c>
      <c r="K162" s="67">
        <v>182.00529855308741</v>
      </c>
      <c r="L162" s="70">
        <v>395.32300794782964</v>
      </c>
    </row>
    <row r="163" spans="2:12" ht="15" customHeight="1" x14ac:dyDescent="0.25">
      <c r="B163" s="80">
        <v>52</v>
      </c>
      <c r="C163" s="40" t="s">
        <v>40</v>
      </c>
      <c r="D163" s="31" t="s">
        <v>108</v>
      </c>
      <c r="E163" s="63">
        <v>567</v>
      </c>
      <c r="F163" s="67">
        <v>22.050132463827186</v>
      </c>
      <c r="G163" s="67">
        <v>41.104544528224984</v>
      </c>
      <c r="H163" s="67">
        <v>77.318116975748922</v>
      </c>
      <c r="I163" s="64">
        <v>43.15</v>
      </c>
      <c r="J163" s="67">
        <v>62.135724475239449</v>
      </c>
      <c r="K163" s="67">
        <v>164.82575911962502</v>
      </c>
      <c r="L163" s="70">
        <v>346.59669859384547</v>
      </c>
    </row>
    <row r="164" spans="2:12" ht="15" customHeight="1" x14ac:dyDescent="0.25">
      <c r="B164" s="80">
        <v>52</v>
      </c>
      <c r="C164" s="40" t="s">
        <v>40</v>
      </c>
      <c r="D164" s="31" t="s">
        <v>110</v>
      </c>
      <c r="E164" s="63">
        <v>567</v>
      </c>
      <c r="F164" s="67">
        <v>0</v>
      </c>
      <c r="G164" s="67">
        <v>0</v>
      </c>
      <c r="H164" s="67">
        <v>13.338088445078458</v>
      </c>
      <c r="I164" s="64">
        <v>10.82</v>
      </c>
      <c r="J164" s="67">
        <v>10.607295700020378</v>
      </c>
      <c r="K164" s="67">
        <v>32.433258610148762</v>
      </c>
      <c r="L164" s="70">
        <v>83.656001630324013</v>
      </c>
    </row>
    <row r="165" spans="2:12" ht="15" customHeight="1" x14ac:dyDescent="0.25">
      <c r="B165" s="80">
        <v>53</v>
      </c>
      <c r="C165" s="40" t="s">
        <v>64</v>
      </c>
      <c r="D165" s="38" t="s">
        <v>109</v>
      </c>
      <c r="E165" s="63">
        <v>1031</v>
      </c>
      <c r="F165" s="67">
        <v>27.562665579783982</v>
      </c>
      <c r="G165" s="67">
        <v>51.375585897697164</v>
      </c>
      <c r="H165" s="67">
        <v>98.471571224780917</v>
      </c>
      <c r="I165" s="64">
        <v>54.42</v>
      </c>
      <c r="J165" s="67">
        <v>81.567148970857957</v>
      </c>
      <c r="K165" s="67">
        <v>210.3627470959853</v>
      </c>
      <c r="L165" s="70">
        <v>415.70205828408399</v>
      </c>
    </row>
    <row r="166" spans="2:12" ht="15" customHeight="1" x14ac:dyDescent="0.25">
      <c r="B166" s="80">
        <v>53</v>
      </c>
      <c r="C166" s="40" t="s">
        <v>64</v>
      </c>
      <c r="D166" s="38" t="s">
        <v>108</v>
      </c>
      <c r="E166" s="63">
        <v>1031</v>
      </c>
      <c r="F166" s="67">
        <v>22.050132463827186</v>
      </c>
      <c r="G166" s="67">
        <v>41.104544528224984</v>
      </c>
      <c r="H166" s="67">
        <v>82.117383329936828</v>
      </c>
      <c r="I166" s="64">
        <v>48.14</v>
      </c>
      <c r="J166" s="67">
        <v>65.253719176686374</v>
      </c>
      <c r="K166" s="67">
        <v>185.02139800285306</v>
      </c>
      <c r="L166" s="70">
        <v>361.42245771347052</v>
      </c>
    </row>
    <row r="167" spans="2:12" ht="15" customHeight="1" x14ac:dyDescent="0.25">
      <c r="B167" s="80">
        <v>53</v>
      </c>
      <c r="C167" s="40" t="s">
        <v>64</v>
      </c>
      <c r="D167" s="38" t="s">
        <v>110</v>
      </c>
      <c r="E167" s="63">
        <v>1031</v>
      </c>
      <c r="F167" s="67">
        <v>0</v>
      </c>
      <c r="G167" s="67">
        <v>0</v>
      </c>
      <c r="H167" s="67">
        <v>16.343998369675973</v>
      </c>
      <c r="I167" s="64">
        <v>10.58</v>
      </c>
      <c r="J167" s="67">
        <v>15.467699205217036</v>
      </c>
      <c r="K167" s="67">
        <v>36.631342979417163</v>
      </c>
      <c r="L167" s="70">
        <v>68.381903403301408</v>
      </c>
    </row>
    <row r="168" spans="2:12" ht="15" customHeight="1" x14ac:dyDescent="0.25">
      <c r="B168" s="80">
        <v>54</v>
      </c>
      <c r="C168" s="40" t="s">
        <v>65</v>
      </c>
      <c r="D168" s="31" t="s">
        <v>109</v>
      </c>
      <c r="E168" s="63">
        <v>2090</v>
      </c>
      <c r="F168" s="67">
        <v>25.453433869981659</v>
      </c>
      <c r="G168" s="67">
        <v>51.375585897697164</v>
      </c>
      <c r="H168" s="67">
        <v>95.8019156307316</v>
      </c>
      <c r="I168" s="64">
        <v>60.26</v>
      </c>
      <c r="J168" s="67">
        <v>78.459343794579169</v>
      </c>
      <c r="K168" s="67">
        <v>222.57998777256978</v>
      </c>
      <c r="L168" s="70">
        <v>787.38536784185851</v>
      </c>
    </row>
    <row r="169" spans="2:12" ht="15" customHeight="1" x14ac:dyDescent="0.25">
      <c r="B169" s="80">
        <v>54</v>
      </c>
      <c r="C169" s="40" t="s">
        <v>65</v>
      </c>
      <c r="D169" s="31" t="s">
        <v>108</v>
      </c>
      <c r="E169" s="63">
        <v>2090</v>
      </c>
      <c r="F169" s="67">
        <v>20.358671285918074</v>
      </c>
      <c r="G169" s="67">
        <v>41.104544528224984</v>
      </c>
      <c r="H169" s="67">
        <v>81.770939474220498</v>
      </c>
      <c r="I169" s="64">
        <v>55.13</v>
      </c>
      <c r="J169" s="67">
        <v>64.958222946810679</v>
      </c>
      <c r="K169" s="67">
        <v>187.69105359690235</v>
      </c>
      <c r="L169" s="70">
        <v>772.10108008966779</v>
      </c>
    </row>
    <row r="170" spans="2:12" ht="15" customHeight="1" x14ac:dyDescent="0.25">
      <c r="B170" s="80">
        <v>54</v>
      </c>
      <c r="C170" s="40" t="s">
        <v>65</v>
      </c>
      <c r="D170" s="31" t="s">
        <v>110</v>
      </c>
      <c r="E170" s="63">
        <v>2090</v>
      </c>
      <c r="F170" s="67">
        <v>0</v>
      </c>
      <c r="G170" s="67">
        <v>0</v>
      </c>
      <c r="H170" s="67">
        <v>14.030976156511105</v>
      </c>
      <c r="I170" s="64">
        <v>11.61</v>
      </c>
      <c r="J170" s="67">
        <v>11.381699612798043</v>
      </c>
      <c r="K170" s="67">
        <v>35.337273283065009</v>
      </c>
      <c r="L170" s="70">
        <v>95.679641328714084</v>
      </c>
    </row>
    <row r="171" spans="2:12" ht="15" customHeight="1" x14ac:dyDescent="0.25">
      <c r="B171" s="80">
        <v>55</v>
      </c>
      <c r="C171" s="40" t="s">
        <v>66</v>
      </c>
      <c r="D171" s="31" t="s">
        <v>109</v>
      </c>
      <c r="E171" s="63">
        <v>585</v>
      </c>
      <c r="F171" s="67">
        <v>27.562665579783982</v>
      </c>
      <c r="G171" s="67">
        <v>51.375585897697164</v>
      </c>
      <c r="H171" s="67">
        <v>96.892194823721212</v>
      </c>
      <c r="I171" s="64">
        <v>55.97</v>
      </c>
      <c r="J171" s="67">
        <v>78.459343794579169</v>
      </c>
      <c r="K171" s="67">
        <v>219.0951701650703</v>
      </c>
      <c r="L171" s="70">
        <v>373.57856123904622</v>
      </c>
    </row>
    <row r="172" spans="2:12" ht="15" customHeight="1" x14ac:dyDescent="0.25">
      <c r="B172" s="80">
        <v>55</v>
      </c>
      <c r="C172" s="40" t="s">
        <v>66</v>
      </c>
      <c r="D172" s="31" t="s">
        <v>108</v>
      </c>
      <c r="E172" s="63">
        <v>585</v>
      </c>
      <c r="F172" s="67">
        <v>22.050132463827186</v>
      </c>
      <c r="G172" s="67">
        <v>41.797432239657631</v>
      </c>
      <c r="H172" s="67">
        <v>82.117383329936828</v>
      </c>
      <c r="I172" s="64">
        <v>50.33</v>
      </c>
      <c r="J172" s="67">
        <v>64.805380069288773</v>
      </c>
      <c r="K172" s="67">
        <v>193.88628489912369</v>
      </c>
      <c r="L172" s="70">
        <v>361.19828815977178</v>
      </c>
    </row>
    <row r="173" spans="2:12" ht="15" customHeight="1" x14ac:dyDescent="0.25">
      <c r="B173" s="80">
        <v>55</v>
      </c>
      <c r="C173" s="40" t="s">
        <v>66</v>
      </c>
      <c r="D173" s="31" t="s">
        <v>110</v>
      </c>
      <c r="E173" s="63">
        <v>585</v>
      </c>
      <c r="F173" s="67">
        <v>0</v>
      </c>
      <c r="G173" s="67">
        <v>0</v>
      </c>
      <c r="H173" s="67">
        <v>14.774811493784389</v>
      </c>
      <c r="I173" s="64">
        <v>10.54</v>
      </c>
      <c r="J173" s="67">
        <v>14.336661911554922</v>
      </c>
      <c r="K173" s="67">
        <v>33.706949256164663</v>
      </c>
      <c r="L173" s="70">
        <v>65.987364988791526</v>
      </c>
    </row>
    <row r="174" spans="2:12" ht="15" customHeight="1" x14ac:dyDescent="0.25">
      <c r="B174" s="80">
        <v>56</v>
      </c>
      <c r="C174" s="40" t="s">
        <v>67</v>
      </c>
      <c r="D174" s="38" t="s">
        <v>109</v>
      </c>
      <c r="E174" s="63">
        <v>2066</v>
      </c>
      <c r="F174" s="67">
        <v>25.901772977379256</v>
      </c>
      <c r="G174" s="67">
        <v>51.375585897697164</v>
      </c>
      <c r="H174" s="67">
        <v>102.14998981047482</v>
      </c>
      <c r="I174" s="64">
        <v>61.12</v>
      </c>
      <c r="J174" s="67">
        <v>83.849602608518438</v>
      </c>
      <c r="K174" s="67">
        <v>227.725697982474</v>
      </c>
      <c r="L174" s="70">
        <v>773.39514978601994</v>
      </c>
    </row>
    <row r="175" spans="2:12" ht="15" customHeight="1" x14ac:dyDescent="0.25">
      <c r="B175" s="80">
        <v>56</v>
      </c>
      <c r="C175" s="40" t="s">
        <v>67</v>
      </c>
      <c r="D175" s="38" t="s">
        <v>108</v>
      </c>
      <c r="E175" s="63">
        <v>2066</v>
      </c>
      <c r="F175" s="67">
        <v>20.725494191970654</v>
      </c>
      <c r="G175" s="67">
        <v>41.104544528224984</v>
      </c>
      <c r="H175" s="67">
        <v>86.12186672101079</v>
      </c>
      <c r="I175" s="64">
        <v>55.4</v>
      </c>
      <c r="J175" s="67">
        <v>71.418381903403301</v>
      </c>
      <c r="K175" s="67">
        <v>198.41043407377214</v>
      </c>
      <c r="L175" s="70">
        <v>773.39514978601994</v>
      </c>
    </row>
    <row r="176" spans="2:12" ht="15" customHeight="1" x14ac:dyDescent="0.25">
      <c r="B176" s="80">
        <v>56</v>
      </c>
      <c r="C176" s="40" t="s">
        <v>67</v>
      </c>
      <c r="D176" s="38" t="s">
        <v>110</v>
      </c>
      <c r="E176" s="63">
        <v>2066</v>
      </c>
      <c r="F176" s="67">
        <v>0</v>
      </c>
      <c r="G176" s="67">
        <v>0</v>
      </c>
      <c r="H176" s="67">
        <v>16.028123089464032</v>
      </c>
      <c r="I176" s="64">
        <v>10.79</v>
      </c>
      <c r="J176" s="67">
        <v>14.672916242103117</v>
      </c>
      <c r="K176" s="67">
        <v>35.479926635418785</v>
      </c>
      <c r="L176" s="70">
        <v>79.987772569798238</v>
      </c>
    </row>
    <row r="177" spans="2:12" ht="15" customHeight="1" x14ac:dyDescent="0.25">
      <c r="B177" s="80">
        <v>57</v>
      </c>
      <c r="C177" s="40" t="s">
        <v>68</v>
      </c>
      <c r="D177" s="31" t="s">
        <v>109</v>
      </c>
      <c r="E177" s="63">
        <v>3645</v>
      </c>
      <c r="F177" s="67">
        <v>24.994905237415935</v>
      </c>
      <c r="G177" s="67">
        <v>50.998573466476458</v>
      </c>
      <c r="H177" s="67">
        <v>96.26044426329733</v>
      </c>
      <c r="I177" s="64">
        <v>65.03</v>
      </c>
      <c r="J177" s="67">
        <v>73.364581210515581</v>
      </c>
      <c r="K177" s="67">
        <v>230.3545954758508</v>
      </c>
      <c r="L177" s="70">
        <v>854.32035867128582</v>
      </c>
    </row>
    <row r="178" spans="2:12" ht="15" customHeight="1" x14ac:dyDescent="0.25">
      <c r="B178" s="80">
        <v>57</v>
      </c>
      <c r="C178" s="40" t="s">
        <v>68</v>
      </c>
      <c r="D178" s="31" t="s">
        <v>108</v>
      </c>
      <c r="E178" s="63">
        <v>3645</v>
      </c>
      <c r="F178" s="67">
        <v>0</v>
      </c>
      <c r="G178" s="67">
        <v>40.798858773181166</v>
      </c>
      <c r="H178" s="67">
        <v>90.27919298960667</v>
      </c>
      <c r="I178" s="64">
        <v>63.17</v>
      </c>
      <c r="J178" s="67">
        <v>68.269818626452007</v>
      </c>
      <c r="K178" s="67">
        <v>222.65131444874666</v>
      </c>
      <c r="L178" s="70">
        <v>854.32035867128582</v>
      </c>
    </row>
    <row r="179" spans="2:12" ht="15" customHeight="1" x14ac:dyDescent="0.25">
      <c r="B179" s="80">
        <v>57</v>
      </c>
      <c r="C179" s="40" t="s">
        <v>68</v>
      </c>
      <c r="D179" s="31" t="s">
        <v>110</v>
      </c>
      <c r="E179" s="63">
        <v>3645</v>
      </c>
      <c r="F179" s="67">
        <v>0</v>
      </c>
      <c r="G179" s="67">
        <v>0</v>
      </c>
      <c r="H179" s="67">
        <v>5.9812512736906456</v>
      </c>
      <c r="I179" s="64">
        <v>10.8</v>
      </c>
      <c r="J179" s="67">
        <v>0</v>
      </c>
      <c r="K179" s="67">
        <v>29.121662930507433</v>
      </c>
      <c r="L179" s="70">
        <v>90.065212961076014</v>
      </c>
    </row>
    <row r="180" spans="2:12" ht="15" customHeight="1" x14ac:dyDescent="0.25">
      <c r="B180" s="80">
        <v>58</v>
      </c>
      <c r="C180" s="40" t="s">
        <v>69</v>
      </c>
      <c r="D180" s="31" t="s">
        <v>109</v>
      </c>
      <c r="E180" s="63">
        <v>748</v>
      </c>
      <c r="F180" s="67">
        <v>25.901772977379256</v>
      </c>
      <c r="G180" s="67">
        <v>50.998573466476458</v>
      </c>
      <c r="H180" s="67">
        <v>89.902180558385979</v>
      </c>
      <c r="I180" s="64">
        <v>49.46</v>
      </c>
      <c r="J180" s="67">
        <v>74.658650906867734</v>
      </c>
      <c r="K180" s="67">
        <v>188.34318320766252</v>
      </c>
      <c r="L180" s="70">
        <v>377.74607703281026</v>
      </c>
    </row>
    <row r="181" spans="2:12" ht="15" customHeight="1" x14ac:dyDescent="0.25">
      <c r="B181" s="80">
        <v>58</v>
      </c>
      <c r="C181" s="40" t="s">
        <v>69</v>
      </c>
      <c r="D181" s="31" t="s">
        <v>108</v>
      </c>
      <c r="E181" s="63">
        <v>748</v>
      </c>
      <c r="F181" s="67">
        <v>25.901772977379256</v>
      </c>
      <c r="G181" s="67">
        <v>40.798858773181166</v>
      </c>
      <c r="H181" s="67">
        <v>77.470959853270841</v>
      </c>
      <c r="I181" s="64">
        <v>47.34</v>
      </c>
      <c r="J181" s="67">
        <v>62.227430201752597</v>
      </c>
      <c r="K181" s="67">
        <v>173.81292031791318</v>
      </c>
      <c r="L181" s="70">
        <v>377.74607703281026</v>
      </c>
    </row>
    <row r="182" spans="2:12" ht="15" customHeight="1" x14ac:dyDescent="0.25">
      <c r="B182" s="80">
        <v>58</v>
      </c>
      <c r="C182" s="40" t="s">
        <v>69</v>
      </c>
      <c r="D182" s="31" t="s">
        <v>110</v>
      </c>
      <c r="E182" s="63">
        <v>748</v>
      </c>
      <c r="F182" s="67">
        <v>0</v>
      </c>
      <c r="G182" s="67">
        <v>0</v>
      </c>
      <c r="H182" s="67">
        <v>12.441410230283269</v>
      </c>
      <c r="I182" s="64">
        <v>9.3000000000000007</v>
      </c>
      <c r="J182" s="67">
        <v>10.607295700020378</v>
      </c>
      <c r="K182" s="67">
        <v>29.692276339922557</v>
      </c>
      <c r="L182" s="70">
        <v>52.170368860811088</v>
      </c>
    </row>
    <row r="183" spans="2:12" ht="15" customHeight="1" x14ac:dyDescent="0.25">
      <c r="B183" s="80">
        <v>59</v>
      </c>
      <c r="C183" s="40" t="s">
        <v>70</v>
      </c>
      <c r="D183" s="31" t="s">
        <v>109</v>
      </c>
      <c r="E183" s="63">
        <v>10278</v>
      </c>
      <c r="F183" s="67">
        <v>24.994905237415935</v>
      </c>
      <c r="G183" s="67">
        <v>51.375585897697164</v>
      </c>
      <c r="H183" s="67">
        <v>100.62156103525575</v>
      </c>
      <c r="I183" s="64">
        <v>59.78</v>
      </c>
      <c r="J183" s="67">
        <v>84.797228449154261</v>
      </c>
      <c r="K183" s="67">
        <v>221.88710006113712</v>
      </c>
      <c r="L183" s="70">
        <v>836.36641532504575</v>
      </c>
    </row>
    <row r="184" spans="2:12" ht="15" customHeight="1" x14ac:dyDescent="0.25">
      <c r="B184" s="80">
        <v>59</v>
      </c>
      <c r="C184" s="40" t="s">
        <v>70</v>
      </c>
      <c r="D184" s="31" t="s">
        <v>108</v>
      </c>
      <c r="E184" s="63">
        <v>10278</v>
      </c>
      <c r="F184" s="67">
        <v>0</v>
      </c>
      <c r="G184" s="67">
        <v>41.104544528224984</v>
      </c>
      <c r="H184" s="67">
        <v>84.430405543101685</v>
      </c>
      <c r="I184" s="64">
        <v>53.85</v>
      </c>
      <c r="J184" s="67">
        <v>70.073364581210512</v>
      </c>
      <c r="K184" s="67">
        <v>192.66354187894845</v>
      </c>
      <c r="L184" s="70">
        <v>777.32830650091705</v>
      </c>
    </row>
    <row r="185" spans="2:12" ht="15" customHeight="1" x14ac:dyDescent="0.25">
      <c r="B185" s="80">
        <v>59</v>
      </c>
      <c r="C185" s="40" t="s">
        <v>70</v>
      </c>
      <c r="D185" s="31" t="s">
        <v>110</v>
      </c>
      <c r="E185" s="63">
        <v>10278</v>
      </c>
      <c r="F185" s="67">
        <v>0</v>
      </c>
      <c r="G185" s="67">
        <v>0</v>
      </c>
      <c r="H185" s="67">
        <v>16.201345017322193</v>
      </c>
      <c r="I185" s="64">
        <v>12.93</v>
      </c>
      <c r="J185" s="67">
        <v>14.16343998369676</v>
      </c>
      <c r="K185" s="67">
        <v>37.018544935805991</v>
      </c>
      <c r="L185" s="70">
        <v>565.2027715508458</v>
      </c>
    </row>
    <row r="186" spans="2:12" ht="15" customHeight="1" x14ac:dyDescent="0.25">
      <c r="B186" s="80">
        <v>60</v>
      </c>
      <c r="C186" s="40" t="s">
        <v>71</v>
      </c>
      <c r="D186" s="38" t="s">
        <v>109</v>
      </c>
      <c r="E186" s="63">
        <v>4499</v>
      </c>
      <c r="F186" s="67">
        <v>25.901772977379256</v>
      </c>
      <c r="G186" s="67">
        <v>51.375585897697164</v>
      </c>
      <c r="H186" s="67">
        <v>94.324434481353151</v>
      </c>
      <c r="I186" s="64">
        <v>55.95</v>
      </c>
      <c r="J186" s="67">
        <v>77.348685551253311</v>
      </c>
      <c r="K186" s="67">
        <v>203.12818422661502</v>
      </c>
      <c r="L186" s="70">
        <v>546.66802527002244</v>
      </c>
    </row>
    <row r="187" spans="2:12" ht="15" customHeight="1" x14ac:dyDescent="0.25">
      <c r="B187" s="80">
        <v>60</v>
      </c>
      <c r="C187" s="40" t="s">
        <v>71</v>
      </c>
      <c r="D187" s="38" t="s">
        <v>108</v>
      </c>
      <c r="E187" s="63">
        <v>4499</v>
      </c>
      <c r="F187" s="67">
        <v>20.725494191970654</v>
      </c>
      <c r="G187" s="67">
        <v>41.104544528224984</v>
      </c>
      <c r="H187" s="67">
        <v>79.182800081516191</v>
      </c>
      <c r="I187" s="64">
        <v>49.83</v>
      </c>
      <c r="J187" s="67">
        <v>63.226003668229055</v>
      </c>
      <c r="K187" s="67">
        <v>178.37782759323414</v>
      </c>
      <c r="L187" s="70">
        <v>473.00794782963112</v>
      </c>
    </row>
    <row r="188" spans="2:12" ht="15" customHeight="1" x14ac:dyDescent="0.25">
      <c r="B188" s="80">
        <v>60</v>
      </c>
      <c r="C188" s="40" t="s">
        <v>71</v>
      </c>
      <c r="D188" s="38" t="s">
        <v>110</v>
      </c>
      <c r="E188" s="63">
        <v>4499</v>
      </c>
      <c r="F188" s="67">
        <v>0</v>
      </c>
      <c r="G188" s="67">
        <v>0</v>
      </c>
      <c r="H188" s="67">
        <v>15.141634399836967</v>
      </c>
      <c r="I188" s="64">
        <v>11.67</v>
      </c>
      <c r="J188" s="67">
        <v>11.626248216833096</v>
      </c>
      <c r="K188" s="67">
        <v>37.823517424088031</v>
      </c>
      <c r="L188" s="70">
        <v>106.69451803545954</v>
      </c>
    </row>
    <row r="189" spans="2:12" ht="15" customHeight="1" x14ac:dyDescent="0.25">
      <c r="B189" s="80">
        <v>61</v>
      </c>
      <c r="C189" s="40" t="s">
        <v>72</v>
      </c>
      <c r="D189" s="31" t="s">
        <v>109</v>
      </c>
      <c r="E189" s="63">
        <v>1526</v>
      </c>
      <c r="F189" s="67">
        <v>27.562665579783982</v>
      </c>
      <c r="G189" s="67">
        <v>50.998573466476458</v>
      </c>
      <c r="H189" s="67">
        <v>83.166904422253921</v>
      </c>
      <c r="I189" s="64">
        <v>46.29</v>
      </c>
      <c r="J189" s="67">
        <v>69.19706541675157</v>
      </c>
      <c r="K189" s="67">
        <v>172.82453637660487</v>
      </c>
      <c r="L189" s="70">
        <v>469.27858161809661</v>
      </c>
    </row>
    <row r="190" spans="2:12" ht="15" customHeight="1" x14ac:dyDescent="0.25">
      <c r="B190" s="80">
        <v>61</v>
      </c>
      <c r="C190" s="40" t="s">
        <v>72</v>
      </c>
      <c r="D190" s="31" t="s">
        <v>108</v>
      </c>
      <c r="E190" s="63">
        <v>1526</v>
      </c>
      <c r="F190" s="67">
        <v>22.050132463827186</v>
      </c>
      <c r="G190" s="67">
        <v>40.798858773181166</v>
      </c>
      <c r="H190" s="67">
        <v>69.747299775830442</v>
      </c>
      <c r="I190" s="64">
        <v>40.700000000000003</v>
      </c>
      <c r="J190" s="67">
        <v>58.131241084165474</v>
      </c>
      <c r="K190" s="67">
        <v>144.69125738740573</v>
      </c>
      <c r="L190" s="70">
        <v>436.93702873446097</v>
      </c>
    </row>
    <row r="191" spans="2:12" ht="15" customHeight="1" x14ac:dyDescent="0.25">
      <c r="B191" s="80">
        <v>61</v>
      </c>
      <c r="C191" s="40" t="s">
        <v>72</v>
      </c>
      <c r="D191" s="31" t="s">
        <v>110</v>
      </c>
      <c r="E191" s="63">
        <v>1526</v>
      </c>
      <c r="F191" s="67">
        <v>0</v>
      </c>
      <c r="G191" s="67">
        <v>0</v>
      </c>
      <c r="H191" s="67">
        <v>13.419604646423476</v>
      </c>
      <c r="I191" s="64">
        <v>9.92</v>
      </c>
      <c r="J191" s="67">
        <v>10.607295700020378</v>
      </c>
      <c r="K191" s="67">
        <v>30.690849806399022</v>
      </c>
      <c r="L191" s="70">
        <v>102.965151823925</v>
      </c>
    </row>
    <row r="192" spans="2:12" ht="15" customHeight="1" x14ac:dyDescent="0.25">
      <c r="B192" s="80">
        <v>62</v>
      </c>
      <c r="C192" s="40" t="s">
        <v>74</v>
      </c>
      <c r="D192" s="31" t="s">
        <v>109</v>
      </c>
      <c r="E192" s="63">
        <v>5280</v>
      </c>
      <c r="F192" s="67">
        <v>24.994905237415935</v>
      </c>
      <c r="G192" s="67">
        <v>50.998573466476458</v>
      </c>
      <c r="H192" s="67">
        <v>96.11779091094354</v>
      </c>
      <c r="I192" s="64">
        <v>58.38</v>
      </c>
      <c r="J192" s="67">
        <v>77.348685551253311</v>
      </c>
      <c r="K192" s="67">
        <v>217.43427756266556</v>
      </c>
      <c r="L192" s="70">
        <v>589.07682901976762</v>
      </c>
    </row>
    <row r="193" spans="2:12" ht="15" customHeight="1" x14ac:dyDescent="0.25">
      <c r="B193" s="80">
        <v>62</v>
      </c>
      <c r="C193" s="40" t="s">
        <v>74</v>
      </c>
      <c r="D193" s="31" t="s">
        <v>108</v>
      </c>
      <c r="E193" s="63">
        <v>5280</v>
      </c>
      <c r="F193" s="67">
        <v>0</v>
      </c>
      <c r="G193" s="67">
        <v>40.798858773181166</v>
      </c>
      <c r="H193" s="67">
        <v>80.211942123497039</v>
      </c>
      <c r="I193" s="64">
        <v>52.11</v>
      </c>
      <c r="J193" s="67">
        <v>62.808233136335843</v>
      </c>
      <c r="K193" s="67">
        <v>186.34603627470958</v>
      </c>
      <c r="L193" s="70">
        <v>580.92520888526587</v>
      </c>
    </row>
    <row r="194" spans="2:12" ht="15" customHeight="1" x14ac:dyDescent="0.25">
      <c r="B194" s="80">
        <v>62</v>
      </c>
      <c r="C194" s="40" t="s">
        <v>74</v>
      </c>
      <c r="D194" s="31" t="s">
        <v>110</v>
      </c>
      <c r="E194" s="63">
        <v>5280</v>
      </c>
      <c r="F194" s="67">
        <v>0</v>
      </c>
      <c r="G194" s="67">
        <v>0</v>
      </c>
      <c r="H194" s="67">
        <v>15.905848787446503</v>
      </c>
      <c r="I194" s="64">
        <v>11.11</v>
      </c>
      <c r="J194" s="67">
        <v>13.185245567556551</v>
      </c>
      <c r="K194" s="67">
        <v>37.477073568371715</v>
      </c>
      <c r="L194" s="70">
        <v>91.614020786631329</v>
      </c>
    </row>
    <row r="195" spans="2:12" ht="15" customHeight="1" x14ac:dyDescent="0.25">
      <c r="B195" s="80">
        <v>63</v>
      </c>
      <c r="C195" s="40" t="s">
        <v>75</v>
      </c>
      <c r="D195" s="31" t="s">
        <v>109</v>
      </c>
      <c r="E195" s="63">
        <v>2370</v>
      </c>
      <c r="F195" s="67">
        <v>26.737314041165678</v>
      </c>
      <c r="G195" s="67">
        <v>50.998573466476458</v>
      </c>
      <c r="H195" s="67">
        <v>95.842673731404119</v>
      </c>
      <c r="I195" s="64">
        <v>62.69</v>
      </c>
      <c r="J195" s="67">
        <v>75.677603423680452</v>
      </c>
      <c r="K195" s="67">
        <v>223.9759527206032</v>
      </c>
      <c r="L195" s="70">
        <v>885.46973711025066</v>
      </c>
    </row>
    <row r="196" spans="2:12" ht="15" customHeight="1" x14ac:dyDescent="0.25">
      <c r="B196" s="80">
        <v>63</v>
      </c>
      <c r="C196" s="40" t="s">
        <v>75</v>
      </c>
      <c r="D196" s="31" t="s">
        <v>108</v>
      </c>
      <c r="E196" s="63">
        <v>2370</v>
      </c>
      <c r="F196" s="67">
        <v>21.387813327898918</v>
      </c>
      <c r="G196" s="67">
        <v>40.798858773181166</v>
      </c>
      <c r="H196" s="67">
        <v>80.456490727532085</v>
      </c>
      <c r="I196" s="64">
        <v>56.4</v>
      </c>
      <c r="J196" s="67">
        <v>60.617485225188503</v>
      </c>
      <c r="K196" s="67">
        <v>199.62298756877928</v>
      </c>
      <c r="L196" s="70">
        <v>810.4850213980028</v>
      </c>
    </row>
    <row r="197" spans="2:12" ht="15" customHeight="1" x14ac:dyDescent="0.25">
      <c r="B197" s="80">
        <v>63</v>
      </c>
      <c r="C197" s="40" t="s">
        <v>75</v>
      </c>
      <c r="D197" s="31" t="s">
        <v>110</v>
      </c>
      <c r="E197" s="63">
        <v>2370</v>
      </c>
      <c r="F197" s="67">
        <v>0</v>
      </c>
      <c r="G197" s="67">
        <v>0</v>
      </c>
      <c r="H197" s="67">
        <v>15.386183003872018</v>
      </c>
      <c r="I197" s="64">
        <v>11.2</v>
      </c>
      <c r="J197" s="67">
        <v>11.46321581414306</v>
      </c>
      <c r="K197" s="67">
        <v>34.960260851844303</v>
      </c>
      <c r="L197" s="70">
        <v>100.90686773996332</v>
      </c>
    </row>
    <row r="198" spans="2:12" ht="15" customHeight="1" x14ac:dyDescent="0.25">
      <c r="B198" s="80">
        <v>64</v>
      </c>
      <c r="C198" s="40" t="s">
        <v>76</v>
      </c>
      <c r="D198" s="38" t="s">
        <v>109</v>
      </c>
      <c r="E198" s="63">
        <v>2165</v>
      </c>
      <c r="F198" s="67">
        <v>24.994905237415935</v>
      </c>
      <c r="G198" s="67">
        <v>50.998573466476458</v>
      </c>
      <c r="H198" s="67">
        <v>100.57061340941512</v>
      </c>
      <c r="I198" s="64">
        <v>80.67</v>
      </c>
      <c r="J198" s="67">
        <v>80.86407173425718</v>
      </c>
      <c r="K198" s="67">
        <v>218.97289586305277</v>
      </c>
      <c r="L198" s="70">
        <v>2727.6747503566335</v>
      </c>
    </row>
    <row r="199" spans="2:12" ht="15" customHeight="1" x14ac:dyDescent="0.25">
      <c r="B199" s="80">
        <v>64</v>
      </c>
      <c r="C199" s="40" t="s">
        <v>76</v>
      </c>
      <c r="D199" s="38" t="s">
        <v>108</v>
      </c>
      <c r="E199" s="63">
        <v>2165</v>
      </c>
      <c r="F199" s="67">
        <v>0</v>
      </c>
      <c r="G199" s="67">
        <v>40.798858773181166</v>
      </c>
      <c r="H199" s="67">
        <v>83.401263501120837</v>
      </c>
      <c r="I199" s="64">
        <v>75.959999999999994</v>
      </c>
      <c r="J199" s="67">
        <v>66.282861218667207</v>
      </c>
      <c r="K199" s="67">
        <v>190.84980639902182</v>
      </c>
      <c r="L199" s="70">
        <v>2705.5634807417969</v>
      </c>
    </row>
    <row r="200" spans="2:12" ht="15" customHeight="1" x14ac:dyDescent="0.25">
      <c r="B200" s="80">
        <v>64</v>
      </c>
      <c r="C200" s="40" t="s">
        <v>76</v>
      </c>
      <c r="D200" s="38" t="s">
        <v>110</v>
      </c>
      <c r="E200" s="63">
        <v>2165</v>
      </c>
      <c r="F200" s="67">
        <v>0</v>
      </c>
      <c r="G200" s="67">
        <v>0</v>
      </c>
      <c r="H200" s="67">
        <v>17.169349908294276</v>
      </c>
      <c r="I200" s="64">
        <v>11.67</v>
      </c>
      <c r="J200" s="67">
        <v>15.345424903199511</v>
      </c>
      <c r="K200" s="67">
        <v>39.902180558385972</v>
      </c>
      <c r="L200" s="70">
        <v>83.798654982677803</v>
      </c>
    </row>
    <row r="201" spans="2:12" ht="15" customHeight="1" x14ac:dyDescent="0.25">
      <c r="B201" s="80">
        <v>65</v>
      </c>
      <c r="C201" s="40" t="s">
        <v>45</v>
      </c>
      <c r="D201" s="31" t="s">
        <v>109</v>
      </c>
      <c r="E201" s="63">
        <v>811</v>
      </c>
      <c r="F201" s="67">
        <v>46.229875687792941</v>
      </c>
      <c r="G201" s="67">
        <v>53.036478500101893</v>
      </c>
      <c r="H201" s="67">
        <v>102.75117179539433</v>
      </c>
      <c r="I201" s="64">
        <v>59.96</v>
      </c>
      <c r="J201" s="67">
        <v>83.808844507845933</v>
      </c>
      <c r="K201" s="67">
        <v>241.3796617077644</v>
      </c>
      <c r="L201" s="70">
        <v>376.44181781128998</v>
      </c>
    </row>
    <row r="202" spans="2:12" ht="15" customHeight="1" x14ac:dyDescent="0.25">
      <c r="B202" s="80">
        <v>65</v>
      </c>
      <c r="C202" s="40" t="s">
        <v>45</v>
      </c>
      <c r="D202" s="31" t="s">
        <v>108</v>
      </c>
      <c r="E202" s="63">
        <v>811</v>
      </c>
      <c r="F202" s="67">
        <v>22.050132463827186</v>
      </c>
      <c r="G202" s="67">
        <v>42.429182800081513</v>
      </c>
      <c r="H202" s="67">
        <v>87.986549826778059</v>
      </c>
      <c r="I202" s="64">
        <v>55.52</v>
      </c>
      <c r="J202" s="67">
        <v>70.052985530874253</v>
      </c>
      <c r="K202" s="67">
        <v>213.30751986957407</v>
      </c>
      <c r="L202" s="70">
        <v>376.44181781128998</v>
      </c>
    </row>
    <row r="203" spans="2:12" ht="15" customHeight="1" x14ac:dyDescent="0.25">
      <c r="B203" s="80">
        <v>65</v>
      </c>
      <c r="C203" s="40" t="s">
        <v>45</v>
      </c>
      <c r="D203" s="31" t="s">
        <v>110</v>
      </c>
      <c r="E203" s="63">
        <v>811</v>
      </c>
      <c r="F203" s="67">
        <v>0</v>
      </c>
      <c r="G203" s="67">
        <v>0</v>
      </c>
      <c r="H203" s="67">
        <v>14.764621968616263</v>
      </c>
      <c r="I203" s="64">
        <v>11.8</v>
      </c>
      <c r="J203" s="67">
        <v>11.626248216833096</v>
      </c>
      <c r="K203" s="67">
        <v>37.721622172406768</v>
      </c>
      <c r="L203" s="70">
        <v>71.988995312818432</v>
      </c>
    </row>
    <row r="204" spans="2:12" ht="15" customHeight="1" x14ac:dyDescent="0.25">
      <c r="B204" s="80">
        <v>66</v>
      </c>
      <c r="C204" s="40" t="s">
        <v>77</v>
      </c>
      <c r="D204" s="31" t="s">
        <v>109</v>
      </c>
      <c r="E204" s="63">
        <v>2060</v>
      </c>
      <c r="F204" s="67">
        <v>24.994905237415935</v>
      </c>
      <c r="G204" s="67">
        <v>27.562665579783982</v>
      </c>
      <c r="H204" s="67">
        <v>114.39779906256368</v>
      </c>
      <c r="I204" s="64">
        <v>74.849999999999994</v>
      </c>
      <c r="J204" s="67">
        <v>93.794579172610554</v>
      </c>
      <c r="K204" s="67">
        <v>272.15202771550844</v>
      </c>
      <c r="L204" s="70">
        <v>629.55981251273693</v>
      </c>
    </row>
    <row r="205" spans="2:12" ht="15" customHeight="1" x14ac:dyDescent="0.25">
      <c r="B205" s="80">
        <v>66</v>
      </c>
      <c r="C205" s="40" t="s">
        <v>77</v>
      </c>
      <c r="D205" s="31" t="s">
        <v>108</v>
      </c>
      <c r="E205" s="63">
        <v>2060</v>
      </c>
      <c r="F205" s="67">
        <v>19.991848379865498</v>
      </c>
      <c r="G205" s="67">
        <v>27.562665579783982</v>
      </c>
      <c r="H205" s="67">
        <v>96.902384348889328</v>
      </c>
      <c r="I205" s="64">
        <v>67.39</v>
      </c>
      <c r="J205" s="67">
        <v>75.718361524352957</v>
      </c>
      <c r="K205" s="67">
        <v>241.36947218259627</v>
      </c>
      <c r="L205" s="70">
        <v>629.55981251273693</v>
      </c>
    </row>
    <row r="206" spans="2:12" ht="15" customHeight="1" x14ac:dyDescent="0.25">
      <c r="B206" s="80">
        <v>66</v>
      </c>
      <c r="C206" s="40" t="s">
        <v>77</v>
      </c>
      <c r="D206" s="31" t="s">
        <v>110</v>
      </c>
      <c r="E206" s="63">
        <v>2060</v>
      </c>
      <c r="F206" s="67">
        <v>0</v>
      </c>
      <c r="G206" s="67">
        <v>0</v>
      </c>
      <c r="H206" s="67">
        <v>17.495414713674343</v>
      </c>
      <c r="I206" s="64">
        <v>14.29</v>
      </c>
      <c r="J206" s="67">
        <v>15.702058284083961</v>
      </c>
      <c r="K206" s="67">
        <v>43.998369675973095</v>
      </c>
      <c r="L206" s="70">
        <v>109.96535561442836</v>
      </c>
    </row>
    <row r="207" spans="2:12" ht="15" customHeight="1" x14ac:dyDescent="0.25">
      <c r="B207" s="80">
        <v>67</v>
      </c>
      <c r="C207" s="40" t="s">
        <v>15</v>
      </c>
      <c r="D207" s="38" t="s">
        <v>109</v>
      </c>
      <c r="E207" s="63">
        <v>3454</v>
      </c>
      <c r="F207" s="67">
        <v>26.56409211330752</v>
      </c>
      <c r="G207" s="67">
        <v>50.998573466476458</v>
      </c>
      <c r="H207" s="67">
        <v>100.79478296311392</v>
      </c>
      <c r="I207" s="64">
        <v>74.569999999999993</v>
      </c>
      <c r="J207" s="67">
        <v>77.552476054615852</v>
      </c>
      <c r="K207" s="67">
        <v>235.74485428979008</v>
      </c>
      <c r="L207" s="70">
        <v>2289.4640309761567</v>
      </c>
    </row>
    <row r="208" spans="2:12" ht="15" customHeight="1" x14ac:dyDescent="0.25">
      <c r="B208" s="80">
        <v>67</v>
      </c>
      <c r="C208" s="40" t="s">
        <v>15</v>
      </c>
      <c r="D208" s="38" t="s">
        <v>108</v>
      </c>
      <c r="E208" s="63">
        <v>3454</v>
      </c>
      <c r="F208" s="67">
        <v>21.255349500713265</v>
      </c>
      <c r="G208" s="67">
        <v>40.798858773181166</v>
      </c>
      <c r="H208" s="67">
        <v>91.400040758100673</v>
      </c>
      <c r="I208" s="64">
        <v>59.08</v>
      </c>
      <c r="J208" s="67">
        <v>73.364581210515581</v>
      </c>
      <c r="K208" s="67">
        <v>219.02384348889339</v>
      </c>
      <c r="L208" s="70">
        <v>545.45547177501521</v>
      </c>
    </row>
    <row r="209" spans="2:12" ht="15" customHeight="1" x14ac:dyDescent="0.25">
      <c r="B209" s="80">
        <v>67</v>
      </c>
      <c r="C209" s="40" t="s">
        <v>15</v>
      </c>
      <c r="D209" s="38" t="s">
        <v>110</v>
      </c>
      <c r="E209" s="63">
        <v>3454</v>
      </c>
      <c r="F209" s="67">
        <v>0</v>
      </c>
      <c r="G209" s="67">
        <v>0</v>
      </c>
      <c r="H209" s="67">
        <v>9.3947422050132463</v>
      </c>
      <c r="I209" s="64">
        <v>34.119999999999997</v>
      </c>
      <c r="J209" s="67">
        <v>0</v>
      </c>
      <c r="K209" s="67">
        <v>40.014265335235379</v>
      </c>
      <c r="L209" s="70">
        <v>1840.0040758100672</v>
      </c>
    </row>
    <row r="210" spans="2:12" ht="15" customHeight="1" x14ac:dyDescent="0.25">
      <c r="B210" s="80">
        <v>68</v>
      </c>
      <c r="C210" s="40" t="s">
        <v>37</v>
      </c>
      <c r="D210" s="31" t="s">
        <v>109</v>
      </c>
      <c r="E210" s="63">
        <v>2856</v>
      </c>
      <c r="F210" s="67">
        <v>25.270022416955371</v>
      </c>
      <c r="G210" s="67">
        <v>50.998573466476458</v>
      </c>
      <c r="H210" s="67">
        <v>100.44833910739759</v>
      </c>
      <c r="I210" s="64">
        <v>66.489999999999995</v>
      </c>
      <c r="J210" s="67">
        <v>77.348685551253311</v>
      </c>
      <c r="K210" s="67">
        <v>243.4073772162217</v>
      </c>
      <c r="L210" s="70">
        <v>639.30099857346636</v>
      </c>
    </row>
    <row r="211" spans="2:12" ht="15" customHeight="1" x14ac:dyDescent="0.25">
      <c r="B211" s="80">
        <v>68</v>
      </c>
      <c r="C211" s="40" t="s">
        <v>37</v>
      </c>
      <c r="D211" s="31" t="s">
        <v>108</v>
      </c>
      <c r="E211" s="63">
        <v>2856</v>
      </c>
      <c r="F211" s="67">
        <v>20.216017933564295</v>
      </c>
      <c r="G211" s="67">
        <v>40.798858773181166</v>
      </c>
      <c r="H211" s="67">
        <v>91.206439779906262</v>
      </c>
      <c r="I211" s="64">
        <v>59.05</v>
      </c>
      <c r="J211" s="67">
        <v>71.764825759119631</v>
      </c>
      <c r="K211" s="67">
        <v>220.16507030772365</v>
      </c>
      <c r="L211" s="70">
        <v>508.10067250866103</v>
      </c>
    </row>
    <row r="212" spans="2:12" ht="15" customHeight="1" x14ac:dyDescent="0.25">
      <c r="B212" s="80">
        <v>68</v>
      </c>
      <c r="C212" s="40" t="s">
        <v>37</v>
      </c>
      <c r="D212" s="31" t="s">
        <v>110</v>
      </c>
      <c r="E212" s="63">
        <v>2856</v>
      </c>
      <c r="F212" s="67">
        <v>0</v>
      </c>
      <c r="G212" s="67">
        <v>0</v>
      </c>
      <c r="H212" s="67">
        <v>9.241899327491339</v>
      </c>
      <c r="I212" s="64">
        <v>16.61</v>
      </c>
      <c r="J212" s="67">
        <v>0</v>
      </c>
      <c r="K212" s="67">
        <v>42.500509476258408</v>
      </c>
      <c r="L212" s="70">
        <v>164.80538006928876</v>
      </c>
    </row>
    <row r="213" spans="2:12" ht="15" customHeight="1" x14ac:dyDescent="0.25">
      <c r="B213" s="80">
        <v>69</v>
      </c>
      <c r="C213" s="40" t="s">
        <v>78</v>
      </c>
      <c r="D213" s="31" t="s">
        <v>109</v>
      </c>
      <c r="E213" s="63">
        <v>7767</v>
      </c>
      <c r="F213" s="67">
        <v>25.901772977379256</v>
      </c>
      <c r="G213" s="67">
        <v>50.998573466476458</v>
      </c>
      <c r="H213" s="67">
        <v>98.400244548604022</v>
      </c>
      <c r="I213" s="64">
        <v>60.36</v>
      </c>
      <c r="J213" s="67">
        <v>80.54819645404524</v>
      </c>
      <c r="K213" s="67">
        <v>228.98919910332177</v>
      </c>
      <c r="L213" s="70">
        <v>601.52842877521903</v>
      </c>
    </row>
    <row r="214" spans="2:12" ht="15" customHeight="1" x14ac:dyDescent="0.25">
      <c r="B214" s="80">
        <v>69</v>
      </c>
      <c r="C214" s="40" t="s">
        <v>78</v>
      </c>
      <c r="D214" s="31" t="s">
        <v>108</v>
      </c>
      <c r="E214" s="63">
        <v>7767</v>
      </c>
      <c r="F214" s="67">
        <v>0</v>
      </c>
      <c r="G214" s="67">
        <v>40.798858773181166</v>
      </c>
      <c r="H214" s="67">
        <v>82.524964336661895</v>
      </c>
      <c r="I214" s="64">
        <v>54.06</v>
      </c>
      <c r="J214" s="67">
        <v>65.060118198491949</v>
      </c>
      <c r="K214" s="67">
        <v>199.79620949663746</v>
      </c>
      <c r="L214" s="70">
        <v>516.29305074383535</v>
      </c>
    </row>
    <row r="215" spans="2:12" ht="15" customHeight="1" x14ac:dyDescent="0.25">
      <c r="B215" s="80">
        <v>69</v>
      </c>
      <c r="C215" s="40" t="s">
        <v>78</v>
      </c>
      <c r="D215" s="31" t="s">
        <v>110</v>
      </c>
      <c r="E215" s="63">
        <v>7767</v>
      </c>
      <c r="F215" s="67">
        <v>0</v>
      </c>
      <c r="G215" s="67">
        <v>0</v>
      </c>
      <c r="H215" s="67">
        <v>15.885469737110249</v>
      </c>
      <c r="I215" s="64">
        <v>12.94</v>
      </c>
      <c r="J215" s="67">
        <v>11.565111065824331</v>
      </c>
      <c r="K215" s="67">
        <v>39.28061952313022</v>
      </c>
      <c r="L215" s="70">
        <v>163.86794375382107</v>
      </c>
    </row>
    <row r="216" spans="2:12" ht="15" customHeight="1" x14ac:dyDescent="0.25">
      <c r="B216" s="80">
        <v>70</v>
      </c>
      <c r="C216" s="40" t="s">
        <v>41</v>
      </c>
      <c r="D216" s="31" t="s">
        <v>109</v>
      </c>
      <c r="E216" s="63">
        <v>636</v>
      </c>
      <c r="F216" s="67">
        <v>25.901772977379256</v>
      </c>
      <c r="G216" s="67">
        <v>51.375585897697164</v>
      </c>
      <c r="H216" s="67">
        <v>111.33075198695741</v>
      </c>
      <c r="I216" s="64">
        <v>72.150000000000006</v>
      </c>
      <c r="J216" s="67">
        <v>82.65742816384757</v>
      </c>
      <c r="K216" s="67">
        <v>263.72529040146725</v>
      </c>
      <c r="L216" s="70">
        <v>474.55675565518646</v>
      </c>
    </row>
    <row r="217" spans="2:12" ht="15" customHeight="1" x14ac:dyDescent="0.25">
      <c r="B217" s="80">
        <v>70</v>
      </c>
      <c r="C217" s="40" t="s">
        <v>41</v>
      </c>
      <c r="D217" s="31" t="s">
        <v>108</v>
      </c>
      <c r="E217" s="63">
        <v>636</v>
      </c>
      <c r="F217" s="67">
        <v>22.050132463827186</v>
      </c>
      <c r="G217" s="67">
        <v>42.429182800081513</v>
      </c>
      <c r="H217" s="67">
        <v>97.472997758304459</v>
      </c>
      <c r="I217" s="64">
        <v>67.34</v>
      </c>
      <c r="J217" s="67">
        <v>70.205828408396172</v>
      </c>
      <c r="K217" s="67">
        <v>243.33605054004482</v>
      </c>
      <c r="L217" s="70">
        <v>474.55675565518646</v>
      </c>
    </row>
    <row r="218" spans="2:12" ht="15" customHeight="1" x14ac:dyDescent="0.25">
      <c r="B218" s="80">
        <v>70</v>
      </c>
      <c r="C218" s="40" t="s">
        <v>41</v>
      </c>
      <c r="D218" s="31" t="s">
        <v>110</v>
      </c>
      <c r="E218" s="63">
        <v>636</v>
      </c>
      <c r="F218" s="67">
        <v>0</v>
      </c>
      <c r="G218" s="67">
        <v>0</v>
      </c>
      <c r="H218" s="67">
        <v>13.857754228652944</v>
      </c>
      <c r="I218" s="64">
        <v>12.89</v>
      </c>
      <c r="J218" s="67">
        <v>10.607295700020378</v>
      </c>
      <c r="K218" s="67">
        <v>41.114734053393114</v>
      </c>
      <c r="L218" s="70">
        <v>70.857958019156314</v>
      </c>
    </row>
    <row r="219" spans="2:12" ht="15" customHeight="1" x14ac:dyDescent="0.25">
      <c r="B219" s="80">
        <v>71</v>
      </c>
      <c r="C219" s="40" t="s">
        <v>79</v>
      </c>
      <c r="D219" s="38" t="s">
        <v>109</v>
      </c>
      <c r="E219" s="63">
        <v>2104</v>
      </c>
      <c r="F219" s="67">
        <v>25.901772977379256</v>
      </c>
      <c r="G219" s="67">
        <v>27.562665579783982</v>
      </c>
      <c r="H219" s="67">
        <v>84.919502751171791</v>
      </c>
      <c r="I219" s="64">
        <v>52.07</v>
      </c>
      <c r="J219" s="67">
        <v>67.566741389851231</v>
      </c>
      <c r="K219" s="67">
        <v>196.5966985938455</v>
      </c>
      <c r="L219" s="70">
        <v>406.92887711432644</v>
      </c>
    </row>
    <row r="220" spans="2:12" ht="15" customHeight="1" x14ac:dyDescent="0.25">
      <c r="B220" s="80">
        <v>71</v>
      </c>
      <c r="C220" s="40" t="s">
        <v>79</v>
      </c>
      <c r="D220" s="38" t="s">
        <v>108</v>
      </c>
      <c r="E220" s="63">
        <v>2104</v>
      </c>
      <c r="F220" s="67">
        <v>20.725494191970654</v>
      </c>
      <c r="G220" s="67">
        <v>22.050132463827186</v>
      </c>
      <c r="H220" s="67">
        <v>72.396576319543499</v>
      </c>
      <c r="I220" s="64">
        <v>48.36</v>
      </c>
      <c r="J220" s="67">
        <v>57.448542897900957</v>
      </c>
      <c r="K220" s="67">
        <v>174.60770328102711</v>
      </c>
      <c r="L220" s="70">
        <v>399.23578561239043</v>
      </c>
    </row>
    <row r="221" spans="2:12" ht="15" customHeight="1" x14ac:dyDescent="0.25">
      <c r="B221" s="80">
        <v>71</v>
      </c>
      <c r="C221" s="40" t="s">
        <v>79</v>
      </c>
      <c r="D221" s="38" t="s">
        <v>110</v>
      </c>
      <c r="E221" s="63">
        <v>2104</v>
      </c>
      <c r="F221" s="67">
        <v>0</v>
      </c>
      <c r="G221" s="67">
        <v>0</v>
      </c>
      <c r="H221" s="67">
        <v>12.522926431628285</v>
      </c>
      <c r="I221" s="64">
        <v>9.43</v>
      </c>
      <c r="J221" s="67">
        <v>10.607295700020378</v>
      </c>
      <c r="K221" s="67">
        <v>30.262889749337678</v>
      </c>
      <c r="L221" s="70">
        <v>74.91338903607091</v>
      </c>
    </row>
    <row r="222" spans="2:12" ht="15" customHeight="1" x14ac:dyDescent="0.25">
      <c r="B222" s="80">
        <v>72</v>
      </c>
      <c r="C222" s="40" t="s">
        <v>80</v>
      </c>
      <c r="D222" s="31" t="s">
        <v>109</v>
      </c>
      <c r="E222" s="63">
        <v>2124</v>
      </c>
      <c r="F222" s="67">
        <v>24.994905237415935</v>
      </c>
      <c r="G222" s="67">
        <v>50.998573466476458</v>
      </c>
      <c r="H222" s="67">
        <v>97.330344405950669</v>
      </c>
      <c r="I222" s="64">
        <v>60.24</v>
      </c>
      <c r="J222" s="67">
        <v>79.682086814754427</v>
      </c>
      <c r="K222" s="67">
        <v>225.89158345221111</v>
      </c>
      <c r="L222" s="70">
        <v>665.78357448542897</v>
      </c>
    </row>
    <row r="223" spans="2:12" ht="15" customHeight="1" x14ac:dyDescent="0.25">
      <c r="B223" s="80">
        <v>72</v>
      </c>
      <c r="C223" s="40" t="s">
        <v>80</v>
      </c>
      <c r="D223" s="31" t="s">
        <v>108</v>
      </c>
      <c r="E223" s="63">
        <v>2124</v>
      </c>
      <c r="F223" s="67">
        <v>20.725494191970654</v>
      </c>
      <c r="G223" s="67">
        <v>40.747911147340531</v>
      </c>
      <c r="H223" s="67">
        <v>80.374974526187074</v>
      </c>
      <c r="I223" s="64">
        <v>52.02</v>
      </c>
      <c r="J223" s="67">
        <v>64.336661911554913</v>
      </c>
      <c r="K223" s="67">
        <v>193.82514774811492</v>
      </c>
      <c r="L223" s="70">
        <v>582.68799673935189</v>
      </c>
    </row>
    <row r="224" spans="2:12" ht="15" customHeight="1" x14ac:dyDescent="0.25">
      <c r="B224" s="80">
        <v>72</v>
      </c>
      <c r="C224" s="40" t="s">
        <v>80</v>
      </c>
      <c r="D224" s="31" t="s">
        <v>110</v>
      </c>
      <c r="E224" s="63">
        <v>2124</v>
      </c>
      <c r="F224" s="67">
        <v>0</v>
      </c>
      <c r="G224" s="67">
        <v>0</v>
      </c>
      <c r="H224" s="67">
        <v>16.955369879763602</v>
      </c>
      <c r="I224" s="64">
        <v>12.38</v>
      </c>
      <c r="J224" s="67">
        <v>14.672916242103117</v>
      </c>
      <c r="K224" s="67">
        <v>42.551457102099036</v>
      </c>
      <c r="L224" s="70">
        <v>89.402893825147743</v>
      </c>
    </row>
    <row r="225" spans="2:12" ht="15" customHeight="1" x14ac:dyDescent="0.25">
      <c r="B225" s="80">
        <v>73</v>
      </c>
      <c r="C225" s="40" t="s">
        <v>81</v>
      </c>
      <c r="D225" s="31" t="s">
        <v>109</v>
      </c>
      <c r="E225" s="63">
        <v>1793</v>
      </c>
      <c r="F225" s="67">
        <v>25.901772977379256</v>
      </c>
      <c r="G225" s="67">
        <v>51.375585897697164</v>
      </c>
      <c r="H225" s="67">
        <v>91.940085592011414</v>
      </c>
      <c r="I225" s="64">
        <v>50.52</v>
      </c>
      <c r="J225" s="67">
        <v>79.386590584878732</v>
      </c>
      <c r="K225" s="67">
        <v>197.8703892398614</v>
      </c>
      <c r="L225" s="70">
        <v>587.12044018748725</v>
      </c>
    </row>
    <row r="226" spans="2:12" ht="15" customHeight="1" x14ac:dyDescent="0.25">
      <c r="B226" s="80">
        <v>73</v>
      </c>
      <c r="C226" s="40" t="s">
        <v>81</v>
      </c>
      <c r="D226" s="31" t="s">
        <v>108</v>
      </c>
      <c r="E226" s="63">
        <v>1793</v>
      </c>
      <c r="F226" s="67">
        <v>0</v>
      </c>
      <c r="G226" s="67">
        <v>41.104544528224984</v>
      </c>
      <c r="H226" s="67">
        <v>77.002241695536981</v>
      </c>
      <c r="I226" s="64">
        <v>44.9</v>
      </c>
      <c r="J226" s="67">
        <v>64.601589565926218</v>
      </c>
      <c r="K226" s="67">
        <v>170.13450173221926</v>
      </c>
      <c r="L226" s="70">
        <v>513.29733034440596</v>
      </c>
    </row>
    <row r="227" spans="2:12" ht="15" customHeight="1" x14ac:dyDescent="0.25">
      <c r="B227" s="80">
        <v>73</v>
      </c>
      <c r="C227" s="40" t="s">
        <v>81</v>
      </c>
      <c r="D227" s="31" t="s">
        <v>110</v>
      </c>
      <c r="E227" s="63">
        <v>1793</v>
      </c>
      <c r="F227" s="67">
        <v>0</v>
      </c>
      <c r="G227" s="67">
        <v>0</v>
      </c>
      <c r="H227" s="67">
        <v>14.937843896474424</v>
      </c>
      <c r="I227" s="64">
        <v>10.47</v>
      </c>
      <c r="J227" s="67">
        <v>11.901365396372528</v>
      </c>
      <c r="K227" s="67">
        <v>33.146525371917669</v>
      </c>
      <c r="L227" s="70">
        <v>105.61442836763807</v>
      </c>
    </row>
    <row r="228" spans="2:12" ht="15" customHeight="1" x14ac:dyDescent="0.25">
      <c r="B228" s="80">
        <v>74</v>
      </c>
      <c r="C228" s="40" t="s">
        <v>42</v>
      </c>
      <c r="D228" s="31" t="s">
        <v>109</v>
      </c>
      <c r="E228" s="63">
        <v>3483</v>
      </c>
      <c r="F228" s="67">
        <v>24.994905237415935</v>
      </c>
      <c r="G228" s="67">
        <v>52.211126961483593</v>
      </c>
      <c r="H228" s="67">
        <v>97.697167312003245</v>
      </c>
      <c r="I228" s="64">
        <v>52.58</v>
      </c>
      <c r="J228" s="67">
        <v>84.26737314041165</v>
      </c>
      <c r="K228" s="67">
        <v>198.94028938251478</v>
      </c>
      <c r="L228" s="70">
        <v>710.01630324026894</v>
      </c>
    </row>
    <row r="229" spans="2:12" ht="15" customHeight="1" x14ac:dyDescent="0.25">
      <c r="B229" s="80">
        <v>74</v>
      </c>
      <c r="C229" s="40" t="s">
        <v>42</v>
      </c>
      <c r="D229" s="31" t="s">
        <v>108</v>
      </c>
      <c r="E229" s="63">
        <v>3483</v>
      </c>
      <c r="F229" s="67">
        <v>0</v>
      </c>
      <c r="G229" s="67">
        <v>41.104544528224984</v>
      </c>
      <c r="H229" s="67">
        <v>80.833503158752791</v>
      </c>
      <c r="I229" s="64">
        <v>45.86</v>
      </c>
      <c r="J229" s="67">
        <v>69.278581618096581</v>
      </c>
      <c r="K229" s="67">
        <v>164.70348481760749</v>
      </c>
      <c r="L229" s="70">
        <v>606.21561035255763</v>
      </c>
    </row>
    <row r="230" spans="2:12" ht="15" customHeight="1" x14ac:dyDescent="0.25">
      <c r="B230" s="80">
        <v>74</v>
      </c>
      <c r="C230" s="40" t="s">
        <v>42</v>
      </c>
      <c r="D230" s="31" t="s">
        <v>110</v>
      </c>
      <c r="E230" s="63">
        <v>3483</v>
      </c>
      <c r="F230" s="67">
        <v>0</v>
      </c>
      <c r="G230" s="67">
        <v>0</v>
      </c>
      <c r="H230" s="67">
        <v>16.873853678418584</v>
      </c>
      <c r="I230" s="64">
        <v>11.59</v>
      </c>
      <c r="J230" s="67">
        <v>15.294477277358874</v>
      </c>
      <c r="K230" s="67">
        <v>38.017118402282456</v>
      </c>
      <c r="L230" s="70">
        <v>132.09700427960055</v>
      </c>
    </row>
    <row r="231" spans="2:12" ht="15" customHeight="1" x14ac:dyDescent="0.25">
      <c r="B231" s="80">
        <v>75</v>
      </c>
      <c r="C231" s="40" t="s">
        <v>73</v>
      </c>
      <c r="D231" s="38" t="s">
        <v>109</v>
      </c>
      <c r="E231" s="63">
        <v>6678</v>
      </c>
      <c r="F231" s="67">
        <v>25.901772977379256</v>
      </c>
      <c r="G231" s="67">
        <v>50.998573466476458</v>
      </c>
      <c r="H231" s="67">
        <v>96.576319543509271</v>
      </c>
      <c r="I231" s="64">
        <v>60.18</v>
      </c>
      <c r="J231" s="67">
        <v>79.386590584878732</v>
      </c>
      <c r="K231" s="67">
        <v>220.66435704096187</v>
      </c>
      <c r="L231" s="70">
        <v>742.65335235378029</v>
      </c>
    </row>
    <row r="232" spans="2:12" ht="15" customHeight="1" x14ac:dyDescent="0.25">
      <c r="B232" s="80">
        <v>75</v>
      </c>
      <c r="C232" s="40" t="s">
        <v>73</v>
      </c>
      <c r="D232" s="38" t="s">
        <v>108</v>
      </c>
      <c r="E232" s="63">
        <v>6678</v>
      </c>
      <c r="F232" s="67">
        <v>0</v>
      </c>
      <c r="G232" s="67">
        <v>40.798858773181166</v>
      </c>
      <c r="H232" s="67">
        <v>82.800081516201345</v>
      </c>
      <c r="I232" s="64">
        <v>55.37</v>
      </c>
      <c r="J232" s="67">
        <v>66.884043203586714</v>
      </c>
      <c r="K232" s="67">
        <v>200.71326676176889</v>
      </c>
      <c r="L232" s="70">
        <v>580.9965355614429</v>
      </c>
    </row>
    <row r="233" spans="2:12" ht="15" customHeight="1" x14ac:dyDescent="0.25">
      <c r="B233" s="80">
        <v>75</v>
      </c>
      <c r="C233" s="40" t="s">
        <v>73</v>
      </c>
      <c r="D233" s="38" t="s">
        <v>110</v>
      </c>
      <c r="E233" s="63">
        <v>6678</v>
      </c>
      <c r="F233" s="67">
        <v>0</v>
      </c>
      <c r="G233" s="67">
        <v>0</v>
      </c>
      <c r="H233" s="67">
        <v>13.776238027307926</v>
      </c>
      <c r="I233" s="64">
        <v>11.72</v>
      </c>
      <c r="J233" s="67">
        <v>10.617485225188506</v>
      </c>
      <c r="K233" s="67">
        <v>34.216425514571014</v>
      </c>
      <c r="L233" s="70">
        <v>269.94090075402488</v>
      </c>
    </row>
    <row r="234" spans="2:12" ht="15" customHeight="1" x14ac:dyDescent="0.25">
      <c r="B234" s="80">
        <v>76</v>
      </c>
      <c r="C234" s="40" t="s">
        <v>83</v>
      </c>
      <c r="D234" s="31" t="s">
        <v>109</v>
      </c>
      <c r="E234" s="63">
        <v>5577</v>
      </c>
      <c r="F234" s="67">
        <v>25.901772977379256</v>
      </c>
      <c r="G234" s="67">
        <v>50.998573466476458</v>
      </c>
      <c r="H234" s="67">
        <v>97.697167312003245</v>
      </c>
      <c r="I234" s="64">
        <v>58.75</v>
      </c>
      <c r="J234" s="67">
        <v>80.487059303036474</v>
      </c>
      <c r="K234" s="67">
        <v>215.74281638475645</v>
      </c>
      <c r="L234" s="70">
        <v>862.2783778275932</v>
      </c>
    </row>
    <row r="235" spans="2:12" ht="15" customHeight="1" x14ac:dyDescent="0.25">
      <c r="B235" s="80">
        <v>76</v>
      </c>
      <c r="C235" s="40" t="s">
        <v>83</v>
      </c>
      <c r="D235" s="31" t="s">
        <v>108</v>
      </c>
      <c r="E235" s="63">
        <v>5577</v>
      </c>
      <c r="F235" s="67">
        <v>20.725494191970654</v>
      </c>
      <c r="G235" s="67">
        <v>40.798858773181166</v>
      </c>
      <c r="H235" s="67">
        <v>81.383737517831676</v>
      </c>
      <c r="I235" s="64">
        <v>50.41</v>
      </c>
      <c r="J235" s="67">
        <v>66.282861218667207</v>
      </c>
      <c r="K235" s="67">
        <v>180.97615651110658</v>
      </c>
      <c r="L235" s="70">
        <v>672.84491542694116</v>
      </c>
    </row>
    <row r="236" spans="2:12" ht="15" customHeight="1" x14ac:dyDescent="0.25">
      <c r="B236" s="80">
        <v>76</v>
      </c>
      <c r="C236" s="40" t="s">
        <v>83</v>
      </c>
      <c r="D236" s="31" t="s">
        <v>110</v>
      </c>
      <c r="E236" s="63">
        <v>5577</v>
      </c>
      <c r="F236" s="67">
        <v>0</v>
      </c>
      <c r="G236" s="67">
        <v>0</v>
      </c>
      <c r="H236" s="67">
        <v>16.323619319339716</v>
      </c>
      <c r="I236" s="64">
        <v>15.3</v>
      </c>
      <c r="J236" s="67">
        <v>13.908701854493581</v>
      </c>
      <c r="K236" s="67">
        <v>40.819237823517426</v>
      </c>
      <c r="L236" s="70">
        <v>492.40880374974523</v>
      </c>
    </row>
    <row r="237" spans="2:12" ht="15" customHeight="1" x14ac:dyDescent="0.25">
      <c r="B237" s="80">
        <v>77</v>
      </c>
      <c r="C237" s="40" t="s">
        <v>82</v>
      </c>
      <c r="D237" s="31" t="s">
        <v>109</v>
      </c>
      <c r="E237" s="63">
        <v>7145</v>
      </c>
      <c r="F237" s="67">
        <v>25.901772977379256</v>
      </c>
      <c r="G237" s="67">
        <v>49.337680864071736</v>
      </c>
      <c r="H237" s="67">
        <v>95.852863256572235</v>
      </c>
      <c r="I237" s="64">
        <v>62.68</v>
      </c>
      <c r="J237" s="67">
        <v>76.594660688811899</v>
      </c>
      <c r="K237" s="67">
        <v>219.17668636641531</v>
      </c>
      <c r="L237" s="70">
        <v>617.31200326064811</v>
      </c>
    </row>
    <row r="238" spans="2:12" ht="15" customHeight="1" x14ac:dyDescent="0.25">
      <c r="B238" s="80">
        <v>77</v>
      </c>
      <c r="C238" s="40" t="s">
        <v>82</v>
      </c>
      <c r="D238" s="31" t="s">
        <v>108</v>
      </c>
      <c r="E238" s="63">
        <v>7145</v>
      </c>
      <c r="F238" s="67">
        <v>0</v>
      </c>
      <c r="G238" s="67">
        <v>39.474220501324638</v>
      </c>
      <c r="H238" s="67">
        <v>79.987772569798238</v>
      </c>
      <c r="I238" s="64">
        <v>54.16</v>
      </c>
      <c r="J238" s="67">
        <v>62.094966374566937</v>
      </c>
      <c r="K238" s="67">
        <v>190.97208070103932</v>
      </c>
      <c r="L238" s="70">
        <v>617.31200326064811</v>
      </c>
    </row>
    <row r="239" spans="2:12" ht="15" customHeight="1" x14ac:dyDescent="0.25">
      <c r="B239" s="80">
        <v>77</v>
      </c>
      <c r="C239" s="40" t="s">
        <v>82</v>
      </c>
      <c r="D239" s="31" t="s">
        <v>110</v>
      </c>
      <c r="E239" s="63">
        <v>7145</v>
      </c>
      <c r="F239" s="67">
        <v>0</v>
      </c>
      <c r="G239" s="67">
        <v>0</v>
      </c>
      <c r="H239" s="67">
        <v>15.865090686773996</v>
      </c>
      <c r="I239" s="64">
        <v>15.99</v>
      </c>
      <c r="J239" s="67">
        <v>10.607295700020378</v>
      </c>
      <c r="K239" s="67">
        <v>42.011412268188295</v>
      </c>
      <c r="L239" s="70">
        <v>396.88200529855305</v>
      </c>
    </row>
    <row r="240" spans="2:12" ht="15" customHeight="1" x14ac:dyDescent="0.25">
      <c r="B240" s="80">
        <v>78</v>
      </c>
      <c r="C240" s="40" t="s">
        <v>97</v>
      </c>
      <c r="D240" s="38" t="s">
        <v>109</v>
      </c>
      <c r="E240" s="63">
        <v>6679</v>
      </c>
      <c r="F240" s="67">
        <v>25.901772977379256</v>
      </c>
      <c r="G240" s="67">
        <v>50.998573466476458</v>
      </c>
      <c r="H240" s="67">
        <v>105.12533115956796</v>
      </c>
      <c r="I240" s="64">
        <v>71.239999999999995</v>
      </c>
      <c r="J240" s="67">
        <v>86.661911554921531</v>
      </c>
      <c r="K240" s="67">
        <v>247.99266354187893</v>
      </c>
      <c r="L240" s="70">
        <v>1078.0823313633584</v>
      </c>
    </row>
    <row r="241" spans="2:12" ht="15" customHeight="1" x14ac:dyDescent="0.25">
      <c r="B241" s="80">
        <v>78</v>
      </c>
      <c r="C241" s="40" t="s">
        <v>97</v>
      </c>
      <c r="D241" s="38" t="s">
        <v>108</v>
      </c>
      <c r="E241" s="63">
        <v>6679</v>
      </c>
      <c r="F241" s="67">
        <v>0</v>
      </c>
      <c r="G241" s="67">
        <v>40.798858773181166</v>
      </c>
      <c r="H241" s="67">
        <v>87.701243122070494</v>
      </c>
      <c r="I241" s="64">
        <v>62.76</v>
      </c>
      <c r="J241" s="67">
        <v>70.776441817811275</v>
      </c>
      <c r="K241" s="67">
        <v>216.74138985123292</v>
      </c>
      <c r="L241" s="70">
        <v>889.10739759527212</v>
      </c>
    </row>
    <row r="242" spans="2:12" ht="15" customHeight="1" x14ac:dyDescent="0.25">
      <c r="B242" s="80">
        <v>78</v>
      </c>
      <c r="C242" s="40" t="s">
        <v>97</v>
      </c>
      <c r="D242" s="38" t="s">
        <v>110</v>
      </c>
      <c r="E242" s="63">
        <v>6679</v>
      </c>
      <c r="F242" s="67">
        <v>0</v>
      </c>
      <c r="G242" s="67">
        <v>0</v>
      </c>
      <c r="H242" s="67">
        <v>17.424088037497452</v>
      </c>
      <c r="I242" s="64">
        <v>15.74</v>
      </c>
      <c r="J242" s="67">
        <v>13.460362747095985</v>
      </c>
      <c r="K242" s="67">
        <v>44.732015488078254</v>
      </c>
      <c r="L242" s="70">
        <v>188.9749337680864</v>
      </c>
    </row>
    <row r="243" spans="2:12" ht="15" customHeight="1" x14ac:dyDescent="0.25">
      <c r="B243" s="80">
        <v>79</v>
      </c>
      <c r="C243" s="40" t="s">
        <v>26</v>
      </c>
      <c r="D243" s="31" t="s">
        <v>109</v>
      </c>
      <c r="E243" s="63">
        <v>1231</v>
      </c>
      <c r="F243" s="67">
        <v>25.901772977379256</v>
      </c>
      <c r="G243" s="67">
        <v>52.037905033625428</v>
      </c>
      <c r="H243" s="67">
        <v>99.296922763399223</v>
      </c>
      <c r="I243" s="64">
        <v>56.57</v>
      </c>
      <c r="J243" s="67">
        <v>82.443448135316885</v>
      </c>
      <c r="K243" s="67">
        <v>223.38496026085181</v>
      </c>
      <c r="L243" s="70">
        <v>447.90095781536576</v>
      </c>
    </row>
    <row r="244" spans="2:12" ht="15" customHeight="1" x14ac:dyDescent="0.25">
      <c r="B244" s="80">
        <v>79</v>
      </c>
      <c r="C244" s="40" t="s">
        <v>26</v>
      </c>
      <c r="D244" s="31" t="s">
        <v>108</v>
      </c>
      <c r="E244" s="63">
        <v>1231</v>
      </c>
      <c r="F244" s="67">
        <v>21.387813327898918</v>
      </c>
      <c r="G244" s="67">
        <v>41.104544528224984</v>
      </c>
      <c r="H244" s="67">
        <v>83.421642551457097</v>
      </c>
      <c r="I244" s="64">
        <v>50.43</v>
      </c>
      <c r="J244" s="67">
        <v>69.248013042592206</v>
      </c>
      <c r="K244" s="67">
        <v>187.4057468921948</v>
      </c>
      <c r="L244" s="70">
        <v>416.94518035459544</v>
      </c>
    </row>
    <row r="245" spans="2:12" ht="15" customHeight="1" x14ac:dyDescent="0.25">
      <c r="B245" s="80">
        <v>79</v>
      </c>
      <c r="C245" s="40" t="s">
        <v>26</v>
      </c>
      <c r="D245" s="31" t="s">
        <v>110</v>
      </c>
      <c r="E245" s="63">
        <v>1231</v>
      </c>
      <c r="F245" s="67">
        <v>0</v>
      </c>
      <c r="G245" s="67">
        <v>0</v>
      </c>
      <c r="H245" s="67">
        <v>15.875280211942123</v>
      </c>
      <c r="I245" s="64">
        <v>12.19</v>
      </c>
      <c r="J245" s="67">
        <v>14.672916242103117</v>
      </c>
      <c r="K245" s="67">
        <v>39.28061952313022</v>
      </c>
      <c r="L245" s="70">
        <v>89.576115753005908</v>
      </c>
    </row>
    <row r="246" spans="2:12" ht="15" customHeight="1" x14ac:dyDescent="0.25">
      <c r="B246" s="80">
        <v>80</v>
      </c>
      <c r="C246" s="40" t="s">
        <v>85</v>
      </c>
      <c r="D246" s="31" t="s">
        <v>109</v>
      </c>
      <c r="E246" s="63">
        <v>2274</v>
      </c>
      <c r="F246" s="67">
        <v>25.901772977379256</v>
      </c>
      <c r="G246" s="67">
        <v>51.375585897697164</v>
      </c>
      <c r="H246" s="67">
        <v>107.1632361931934</v>
      </c>
      <c r="I246" s="64">
        <v>62.55</v>
      </c>
      <c r="J246" s="67">
        <v>88.801711840228251</v>
      </c>
      <c r="K246" s="67">
        <v>237.71143264723861</v>
      </c>
      <c r="L246" s="70">
        <v>472.95700020379053</v>
      </c>
    </row>
    <row r="247" spans="2:12" ht="15" customHeight="1" x14ac:dyDescent="0.25">
      <c r="B247" s="80">
        <v>80</v>
      </c>
      <c r="C247" s="40" t="s">
        <v>85</v>
      </c>
      <c r="D247" s="31" t="s">
        <v>108</v>
      </c>
      <c r="E247" s="63">
        <v>2274</v>
      </c>
      <c r="F247" s="67">
        <v>20.725494191970654</v>
      </c>
      <c r="G247" s="67">
        <v>41.104544528224984</v>
      </c>
      <c r="H247" s="67">
        <v>91.298145506419388</v>
      </c>
      <c r="I247" s="64">
        <v>57.06</v>
      </c>
      <c r="J247" s="67">
        <v>74.780925208885265</v>
      </c>
      <c r="K247" s="67">
        <v>212.06439779906256</v>
      </c>
      <c r="L247" s="70">
        <v>420.84776849398816</v>
      </c>
    </row>
    <row r="248" spans="2:12" ht="15" customHeight="1" x14ac:dyDescent="0.25">
      <c r="B248" s="80">
        <v>80</v>
      </c>
      <c r="C248" s="40" t="s">
        <v>85</v>
      </c>
      <c r="D248" s="31" t="s">
        <v>110</v>
      </c>
      <c r="E248" s="63">
        <v>2274</v>
      </c>
      <c r="F248" s="67">
        <v>0</v>
      </c>
      <c r="G248" s="67">
        <v>0</v>
      </c>
      <c r="H248" s="67">
        <v>15.865090686773996</v>
      </c>
      <c r="I248" s="64">
        <v>12.71</v>
      </c>
      <c r="J248" s="67">
        <v>14.73405339311188</v>
      </c>
      <c r="K248" s="67">
        <v>39.596494803342161</v>
      </c>
      <c r="L248" s="70">
        <v>155.89973507234561</v>
      </c>
    </row>
    <row r="249" spans="2:12" ht="15" customHeight="1" x14ac:dyDescent="0.25">
      <c r="B249" s="80">
        <v>81</v>
      </c>
      <c r="C249" s="40" t="s">
        <v>86</v>
      </c>
      <c r="D249" s="31" t="s">
        <v>109</v>
      </c>
      <c r="E249" s="63">
        <v>1420</v>
      </c>
      <c r="F249" s="67">
        <v>25.901772977379256</v>
      </c>
      <c r="G249" s="67">
        <v>50.468718157733846</v>
      </c>
      <c r="H249" s="67">
        <v>112.69614835948644</v>
      </c>
      <c r="I249" s="64">
        <v>73</v>
      </c>
      <c r="J249" s="67">
        <v>93.794579172610554</v>
      </c>
      <c r="K249" s="67">
        <v>283.02425106990012</v>
      </c>
      <c r="L249" s="70">
        <v>639.89199103321778</v>
      </c>
    </row>
    <row r="250" spans="2:12" ht="15" customHeight="1" x14ac:dyDescent="0.25">
      <c r="B250" s="80">
        <v>81</v>
      </c>
      <c r="C250" s="40" t="s">
        <v>86</v>
      </c>
      <c r="D250" s="31" t="s">
        <v>108</v>
      </c>
      <c r="E250" s="63">
        <v>1420</v>
      </c>
      <c r="F250" s="67">
        <v>20.725494191970654</v>
      </c>
      <c r="G250" s="67">
        <v>39.555736702669655</v>
      </c>
      <c r="H250" s="67">
        <v>95.812105155899729</v>
      </c>
      <c r="I250" s="64">
        <v>65.75</v>
      </c>
      <c r="J250" s="67">
        <v>76.686366415325054</v>
      </c>
      <c r="K250" s="67">
        <v>252.54738129203176</v>
      </c>
      <c r="L250" s="70">
        <v>538.63867943753814</v>
      </c>
    </row>
    <row r="251" spans="2:12" ht="15" customHeight="1" x14ac:dyDescent="0.25">
      <c r="B251" s="80">
        <v>81</v>
      </c>
      <c r="C251" s="40" t="s">
        <v>86</v>
      </c>
      <c r="D251" s="31" t="s">
        <v>110</v>
      </c>
      <c r="E251" s="63">
        <v>1420</v>
      </c>
      <c r="F251" s="67">
        <v>0</v>
      </c>
      <c r="G251" s="67">
        <v>0</v>
      </c>
      <c r="H251" s="67">
        <v>16.884043203586714</v>
      </c>
      <c r="I251" s="64">
        <v>14</v>
      </c>
      <c r="J251" s="67">
        <v>15.314856327695129</v>
      </c>
      <c r="K251" s="67">
        <v>43.702873446097414</v>
      </c>
      <c r="L251" s="70">
        <v>101.25331159567965</v>
      </c>
    </row>
    <row r="252" spans="2:12" ht="15" customHeight="1" x14ac:dyDescent="0.25">
      <c r="B252" s="80">
        <v>82</v>
      </c>
      <c r="C252" s="40" t="s">
        <v>87</v>
      </c>
      <c r="D252" s="38" t="s">
        <v>109</v>
      </c>
      <c r="E252" s="63">
        <v>857</v>
      </c>
      <c r="F252" s="67">
        <v>26.737314041165678</v>
      </c>
      <c r="G252" s="67">
        <v>51.905441206439775</v>
      </c>
      <c r="H252" s="67">
        <v>113.20562461789279</v>
      </c>
      <c r="I252" s="64">
        <v>73.569999999999993</v>
      </c>
      <c r="J252" s="67">
        <v>87.100061137151002</v>
      </c>
      <c r="K252" s="67">
        <v>284.22661503973916</v>
      </c>
      <c r="L252" s="70">
        <v>464.42836763806804</v>
      </c>
    </row>
    <row r="253" spans="2:12" ht="15" customHeight="1" x14ac:dyDescent="0.25">
      <c r="B253" s="80">
        <v>82</v>
      </c>
      <c r="C253" s="40" t="s">
        <v>87</v>
      </c>
      <c r="D253" s="38" t="s">
        <v>108</v>
      </c>
      <c r="E253" s="63">
        <v>857</v>
      </c>
      <c r="F253" s="67">
        <v>21.387813327898918</v>
      </c>
      <c r="G253" s="67">
        <v>41.104544528224984</v>
      </c>
      <c r="H253" s="67">
        <v>93.234155288363553</v>
      </c>
      <c r="I253" s="64">
        <v>64.02</v>
      </c>
      <c r="J253" s="67">
        <v>72.508661096392899</v>
      </c>
      <c r="K253" s="67">
        <v>241.98084369268389</v>
      </c>
      <c r="L253" s="70">
        <v>456.27674750356636</v>
      </c>
    </row>
    <row r="254" spans="2:12" ht="15" customHeight="1" x14ac:dyDescent="0.25">
      <c r="B254" s="80">
        <v>82</v>
      </c>
      <c r="C254" s="40" t="s">
        <v>87</v>
      </c>
      <c r="D254" s="38" t="s">
        <v>110</v>
      </c>
      <c r="E254" s="63">
        <v>857</v>
      </c>
      <c r="F254" s="67">
        <v>0</v>
      </c>
      <c r="G254" s="67">
        <v>0</v>
      </c>
      <c r="H254" s="67">
        <v>19.971469329529246</v>
      </c>
      <c r="I254" s="64">
        <v>14.55</v>
      </c>
      <c r="J254" s="67">
        <v>15.905848787446503</v>
      </c>
      <c r="K254" s="67">
        <v>50.346443855716316</v>
      </c>
      <c r="L254" s="70">
        <v>103.89239861422456</v>
      </c>
    </row>
    <row r="255" spans="2:12" ht="15" customHeight="1" x14ac:dyDescent="0.25">
      <c r="B255" s="80">
        <v>83</v>
      </c>
      <c r="C255" s="40" t="s">
        <v>91</v>
      </c>
      <c r="D255" s="31" t="s">
        <v>109</v>
      </c>
      <c r="E255" s="63">
        <v>3839</v>
      </c>
      <c r="F255" s="67">
        <v>25.901772977379256</v>
      </c>
      <c r="G255" s="67">
        <v>27.562665579783982</v>
      </c>
      <c r="H255" s="67">
        <v>90.829427348685542</v>
      </c>
      <c r="I255" s="64">
        <v>64.59</v>
      </c>
      <c r="J255" s="67">
        <v>72.681883024251064</v>
      </c>
      <c r="K255" s="67">
        <v>222.6207458732423</v>
      </c>
      <c r="L255" s="70">
        <v>665.33523537803137</v>
      </c>
    </row>
    <row r="256" spans="2:12" ht="15" customHeight="1" x14ac:dyDescent="0.25">
      <c r="B256" s="80">
        <v>83</v>
      </c>
      <c r="C256" s="40" t="s">
        <v>91</v>
      </c>
      <c r="D256" s="31" t="s">
        <v>108</v>
      </c>
      <c r="E256" s="63">
        <v>3839</v>
      </c>
      <c r="F256" s="67">
        <v>16.058691664968411</v>
      </c>
      <c r="G256" s="67">
        <v>22.050132463827186</v>
      </c>
      <c r="H256" s="67">
        <v>78.255553291216629</v>
      </c>
      <c r="I256" s="64">
        <v>59.36</v>
      </c>
      <c r="J256" s="67">
        <v>58.691664968412468</v>
      </c>
      <c r="K256" s="67">
        <v>201.18198491950272</v>
      </c>
      <c r="L256" s="70">
        <v>665.33523537803137</v>
      </c>
    </row>
    <row r="257" spans="2:12" ht="15" customHeight="1" x14ac:dyDescent="0.25">
      <c r="B257" s="80">
        <v>83</v>
      </c>
      <c r="C257" s="40" t="s">
        <v>91</v>
      </c>
      <c r="D257" s="31" t="s">
        <v>110</v>
      </c>
      <c r="E257" s="63">
        <v>3839</v>
      </c>
      <c r="F257" s="67">
        <v>0</v>
      </c>
      <c r="G257" s="67">
        <v>0</v>
      </c>
      <c r="H257" s="67">
        <v>12.584063582637048</v>
      </c>
      <c r="I257" s="64">
        <v>11.1</v>
      </c>
      <c r="J257" s="67">
        <v>10.607295700020378</v>
      </c>
      <c r="K257" s="67">
        <v>34.206235989402892</v>
      </c>
      <c r="L257" s="70">
        <v>106.24617892806194</v>
      </c>
    </row>
    <row r="258" spans="2:12" ht="15" customHeight="1" x14ac:dyDescent="0.25">
      <c r="B258" s="80">
        <v>84</v>
      </c>
      <c r="C258" s="40" t="s">
        <v>92</v>
      </c>
      <c r="D258" s="31" t="s">
        <v>109</v>
      </c>
      <c r="E258" s="63">
        <v>2106</v>
      </c>
      <c r="F258" s="67">
        <v>25.901772977379256</v>
      </c>
      <c r="G258" s="67">
        <v>49.245975137558588</v>
      </c>
      <c r="H258" s="67">
        <v>89.555736702669648</v>
      </c>
      <c r="I258" s="64">
        <v>53.27</v>
      </c>
      <c r="J258" s="67">
        <v>76.594660688811899</v>
      </c>
      <c r="K258" s="67">
        <v>202.82249847157124</v>
      </c>
      <c r="L258" s="70">
        <v>544.68106786223757</v>
      </c>
    </row>
    <row r="259" spans="2:12" ht="15" customHeight="1" x14ac:dyDescent="0.25">
      <c r="B259" s="80">
        <v>84</v>
      </c>
      <c r="C259" s="40" t="s">
        <v>92</v>
      </c>
      <c r="D259" s="31" t="s">
        <v>108</v>
      </c>
      <c r="E259" s="63">
        <v>2106</v>
      </c>
      <c r="F259" s="67">
        <v>20.725494191970654</v>
      </c>
      <c r="G259" s="67">
        <v>39.474220501324638</v>
      </c>
      <c r="H259" s="67">
        <v>76.105563480741793</v>
      </c>
      <c r="I259" s="64">
        <v>48.8</v>
      </c>
      <c r="J259" s="67">
        <v>61.901365396372526</v>
      </c>
      <c r="K259" s="67">
        <v>176.63541878948439</v>
      </c>
      <c r="L259" s="70">
        <v>544.68106786223757</v>
      </c>
    </row>
    <row r="260" spans="2:12" ht="15" customHeight="1" x14ac:dyDescent="0.25">
      <c r="B260" s="80">
        <v>84</v>
      </c>
      <c r="C260" s="40" t="s">
        <v>92</v>
      </c>
      <c r="D260" s="31" t="s">
        <v>110</v>
      </c>
      <c r="E260" s="63">
        <v>2106</v>
      </c>
      <c r="F260" s="67">
        <v>0</v>
      </c>
      <c r="G260" s="67">
        <v>0</v>
      </c>
      <c r="H260" s="67">
        <v>13.450173221927857</v>
      </c>
      <c r="I260" s="64">
        <v>10.34</v>
      </c>
      <c r="J260" s="67">
        <v>10.617485225188506</v>
      </c>
      <c r="K260" s="67">
        <v>32.565722437334422</v>
      </c>
      <c r="L260" s="70">
        <v>75.534950071326662</v>
      </c>
    </row>
    <row r="261" spans="2:12" ht="15" customHeight="1" x14ac:dyDescent="0.25">
      <c r="B261" s="80">
        <v>85</v>
      </c>
      <c r="C261" s="40" t="s">
        <v>93</v>
      </c>
      <c r="D261" s="31" t="s">
        <v>109</v>
      </c>
      <c r="E261" s="63">
        <v>2173</v>
      </c>
      <c r="F261" s="67">
        <v>25.901772977379256</v>
      </c>
      <c r="G261" s="67">
        <v>50.998573466476458</v>
      </c>
      <c r="H261" s="67">
        <v>93.356429590381083</v>
      </c>
      <c r="I261" s="64">
        <v>57.21</v>
      </c>
      <c r="J261" s="67">
        <v>77.552476054615852</v>
      </c>
      <c r="K261" s="67">
        <v>207.03077236600774</v>
      </c>
      <c r="L261" s="70">
        <v>551.06990014265341</v>
      </c>
    </row>
    <row r="262" spans="2:12" ht="15" customHeight="1" x14ac:dyDescent="0.25">
      <c r="B262" s="80">
        <v>85</v>
      </c>
      <c r="C262" s="40" t="s">
        <v>93</v>
      </c>
      <c r="D262" s="31" t="s">
        <v>108</v>
      </c>
      <c r="E262" s="63">
        <v>2173</v>
      </c>
      <c r="F262" s="67">
        <v>20.725494191970654</v>
      </c>
      <c r="G262" s="67">
        <v>40.747911147340531</v>
      </c>
      <c r="H262" s="67">
        <v>78.948441002649275</v>
      </c>
      <c r="I262" s="64">
        <v>51.4</v>
      </c>
      <c r="J262" s="67">
        <v>62.808233136335843</v>
      </c>
      <c r="K262" s="67">
        <v>187.02873446097411</v>
      </c>
      <c r="L262" s="70">
        <v>551.06990014265341</v>
      </c>
    </row>
    <row r="263" spans="2:12" ht="15" customHeight="1" x14ac:dyDescent="0.25">
      <c r="B263" s="80">
        <v>85</v>
      </c>
      <c r="C263" s="40" t="s">
        <v>93</v>
      </c>
      <c r="D263" s="31" t="s">
        <v>110</v>
      </c>
      <c r="E263" s="63">
        <v>2173</v>
      </c>
      <c r="F263" s="67">
        <v>0</v>
      </c>
      <c r="G263" s="67">
        <v>0</v>
      </c>
      <c r="H263" s="67">
        <v>14.397799062563685</v>
      </c>
      <c r="I263" s="64">
        <v>11.35</v>
      </c>
      <c r="J263" s="67">
        <v>11.46321581414306</v>
      </c>
      <c r="K263" s="67">
        <v>35.867128591807621</v>
      </c>
      <c r="L263" s="70">
        <v>78.255553291216629</v>
      </c>
    </row>
    <row r="264" spans="2:12" ht="15" customHeight="1" x14ac:dyDescent="0.25">
      <c r="B264" s="80">
        <v>86</v>
      </c>
      <c r="C264" s="40" t="s">
        <v>94</v>
      </c>
      <c r="D264" s="38" t="s">
        <v>109</v>
      </c>
      <c r="E264" s="63">
        <v>1448</v>
      </c>
      <c r="F264" s="67">
        <v>25.901772977379256</v>
      </c>
      <c r="G264" s="67">
        <v>51.375585897697164</v>
      </c>
      <c r="H264" s="67">
        <v>102.04809455879357</v>
      </c>
      <c r="I264" s="64">
        <v>61.04</v>
      </c>
      <c r="J264" s="67">
        <v>83.574485428979003</v>
      </c>
      <c r="K264" s="67">
        <v>222.01956388832278</v>
      </c>
      <c r="L264" s="70">
        <v>824.71978805787649</v>
      </c>
    </row>
    <row r="265" spans="2:12" ht="15" customHeight="1" x14ac:dyDescent="0.25">
      <c r="B265" s="80">
        <v>86</v>
      </c>
      <c r="C265" s="40" t="s">
        <v>94</v>
      </c>
      <c r="D265" s="38" t="s">
        <v>108</v>
      </c>
      <c r="E265" s="63">
        <v>1448</v>
      </c>
      <c r="F265" s="67">
        <v>20.725494191970654</v>
      </c>
      <c r="G265" s="67">
        <v>42.429182800081513</v>
      </c>
      <c r="H265" s="67">
        <v>85.928265742816379</v>
      </c>
      <c r="I265" s="64">
        <v>55.06</v>
      </c>
      <c r="J265" s="67">
        <v>69.900142653352347</v>
      </c>
      <c r="K265" s="67">
        <v>196.84124719788056</v>
      </c>
      <c r="L265" s="70">
        <v>824.71978805787649</v>
      </c>
    </row>
    <row r="266" spans="2:12" ht="15" customHeight="1" x14ac:dyDescent="0.25">
      <c r="B266" s="80">
        <v>86</v>
      </c>
      <c r="C266" s="40" t="s">
        <v>94</v>
      </c>
      <c r="D266" s="38" t="s">
        <v>110</v>
      </c>
      <c r="E266" s="63">
        <v>1448</v>
      </c>
      <c r="F266" s="67">
        <v>0</v>
      </c>
      <c r="G266" s="67">
        <v>0</v>
      </c>
      <c r="H266" s="67">
        <v>16.119828815977176</v>
      </c>
      <c r="I266" s="64">
        <v>12.63</v>
      </c>
      <c r="J266" s="67">
        <v>13.51131037293662</v>
      </c>
      <c r="K266" s="67">
        <v>41.053596902384349</v>
      </c>
      <c r="L266" s="70">
        <v>94.935805991440802</v>
      </c>
    </row>
    <row r="267" spans="2:12" ht="15" customHeight="1" x14ac:dyDescent="0.25">
      <c r="B267" s="80">
        <v>87</v>
      </c>
      <c r="C267" s="40" t="s">
        <v>43</v>
      </c>
      <c r="D267" s="31" t="s">
        <v>109</v>
      </c>
      <c r="E267" s="63">
        <v>1338</v>
      </c>
      <c r="F267" s="67">
        <v>25.901772977379256</v>
      </c>
      <c r="G267" s="67">
        <v>51.375585897697164</v>
      </c>
      <c r="H267" s="67">
        <v>104.20827389443652</v>
      </c>
      <c r="I267" s="64">
        <v>66.45</v>
      </c>
      <c r="J267" s="67">
        <v>81.006725086610956</v>
      </c>
      <c r="K267" s="67">
        <v>247.19788057876502</v>
      </c>
      <c r="L267" s="70">
        <v>748.18626452007334</v>
      </c>
    </row>
    <row r="268" spans="2:12" ht="15" customHeight="1" x14ac:dyDescent="0.25">
      <c r="B268" s="80">
        <v>87</v>
      </c>
      <c r="C268" s="40" t="s">
        <v>43</v>
      </c>
      <c r="D268" s="31" t="s">
        <v>108</v>
      </c>
      <c r="E268" s="63">
        <v>1338</v>
      </c>
      <c r="F268" s="67">
        <v>20.725494191970654</v>
      </c>
      <c r="G268" s="67">
        <v>41.104544528224984</v>
      </c>
      <c r="H268" s="67">
        <v>86.845323007947826</v>
      </c>
      <c r="I268" s="64">
        <v>59.18</v>
      </c>
      <c r="J268" s="67">
        <v>66.741389851232924</v>
      </c>
      <c r="K268" s="67">
        <v>211.96250254738129</v>
      </c>
      <c r="L268" s="70">
        <v>748.18626452007334</v>
      </c>
    </row>
    <row r="269" spans="2:12" ht="15" customHeight="1" x14ac:dyDescent="0.25">
      <c r="B269" s="80">
        <v>87</v>
      </c>
      <c r="C269" s="40" t="s">
        <v>43</v>
      </c>
      <c r="D269" s="31" t="s">
        <v>110</v>
      </c>
      <c r="E269" s="63">
        <v>1338</v>
      </c>
      <c r="F269" s="67">
        <v>0</v>
      </c>
      <c r="G269" s="67">
        <v>0</v>
      </c>
      <c r="H269" s="67">
        <v>17.362950886488687</v>
      </c>
      <c r="I269" s="64">
        <v>13.1</v>
      </c>
      <c r="J269" s="67">
        <v>14.672916242103117</v>
      </c>
      <c r="K269" s="67">
        <v>43.804768697778684</v>
      </c>
      <c r="L269" s="70">
        <v>81.964540452414909</v>
      </c>
    </row>
    <row r="270" spans="2:12" ht="15" customHeight="1" x14ac:dyDescent="0.25">
      <c r="B270" s="80">
        <v>88</v>
      </c>
      <c r="C270" s="40" t="s">
        <v>95</v>
      </c>
      <c r="D270" s="31" t="s">
        <v>109</v>
      </c>
      <c r="E270" s="63">
        <v>1091</v>
      </c>
      <c r="F270" s="67">
        <v>27.562665579783982</v>
      </c>
      <c r="G270" s="67">
        <v>53.036478500101893</v>
      </c>
      <c r="H270" s="67">
        <v>105.48196454045241</v>
      </c>
      <c r="I270" s="64">
        <v>71.459999999999994</v>
      </c>
      <c r="J270" s="67">
        <v>79.386590584878732</v>
      </c>
      <c r="K270" s="67">
        <v>260.02649276543713</v>
      </c>
      <c r="L270" s="70">
        <v>622.03994293865901</v>
      </c>
    </row>
    <row r="271" spans="2:12" ht="15" customHeight="1" x14ac:dyDescent="0.25">
      <c r="B271" s="80">
        <v>88</v>
      </c>
      <c r="C271" s="40" t="s">
        <v>95</v>
      </c>
      <c r="D271" s="31" t="s">
        <v>108</v>
      </c>
      <c r="E271" s="63">
        <v>1091</v>
      </c>
      <c r="F271" s="67">
        <v>22.050132463827186</v>
      </c>
      <c r="G271" s="67">
        <v>42.429182800081513</v>
      </c>
      <c r="H271" s="67">
        <v>90.33014061544732</v>
      </c>
      <c r="I271" s="64">
        <v>66.09</v>
      </c>
      <c r="J271" s="67">
        <v>65.314856327695125</v>
      </c>
      <c r="K271" s="67">
        <v>229.1114734053393</v>
      </c>
      <c r="L271" s="70">
        <v>622.03994293865901</v>
      </c>
    </row>
    <row r="272" spans="2:12" ht="15" customHeight="1" x14ac:dyDescent="0.25">
      <c r="B272" s="80">
        <v>88</v>
      </c>
      <c r="C272" s="40" t="s">
        <v>95</v>
      </c>
      <c r="D272" s="31" t="s">
        <v>110</v>
      </c>
      <c r="E272" s="63">
        <v>1091</v>
      </c>
      <c r="F272" s="67">
        <v>0</v>
      </c>
      <c r="G272" s="67">
        <v>0</v>
      </c>
      <c r="H272" s="67">
        <v>15.151823925005093</v>
      </c>
      <c r="I272" s="64">
        <v>11.69</v>
      </c>
      <c r="J272" s="67">
        <v>13.51131037293662</v>
      </c>
      <c r="K272" s="67">
        <v>36.132056246178927</v>
      </c>
      <c r="L272" s="70">
        <v>99.154269411045448</v>
      </c>
    </row>
    <row r="273" spans="2:12" ht="15" customHeight="1" x14ac:dyDescent="0.25">
      <c r="B273" s="80">
        <v>89</v>
      </c>
      <c r="C273" s="40" t="s">
        <v>96</v>
      </c>
      <c r="D273" s="31" t="s">
        <v>109</v>
      </c>
      <c r="E273" s="63">
        <v>1414</v>
      </c>
      <c r="F273" s="67">
        <v>27.562665579783982</v>
      </c>
      <c r="G273" s="67">
        <v>50.998573466476458</v>
      </c>
      <c r="H273" s="67">
        <v>83.105767271245156</v>
      </c>
      <c r="I273" s="64">
        <v>50.04</v>
      </c>
      <c r="J273" s="67">
        <v>58.131241084165474</v>
      </c>
      <c r="K273" s="67">
        <v>182.8612186672101</v>
      </c>
      <c r="L273" s="70">
        <v>576.85958834318319</v>
      </c>
    </row>
    <row r="274" spans="2:12" ht="15" customHeight="1" x14ac:dyDescent="0.25">
      <c r="B274" s="80">
        <v>89</v>
      </c>
      <c r="C274" s="40" t="s">
        <v>96</v>
      </c>
      <c r="D274" s="31" t="s">
        <v>108</v>
      </c>
      <c r="E274" s="63">
        <v>1414</v>
      </c>
      <c r="F274" s="67">
        <v>22.050132463827186</v>
      </c>
      <c r="G274" s="67">
        <v>40.798858773181166</v>
      </c>
      <c r="H274" s="67">
        <v>70.919095170165065</v>
      </c>
      <c r="I274" s="64">
        <v>45.9</v>
      </c>
      <c r="J274" s="67">
        <v>53.036478500101893</v>
      </c>
      <c r="K274" s="67">
        <v>163.88832280415733</v>
      </c>
      <c r="L274" s="70">
        <v>476.26859588343183</v>
      </c>
    </row>
    <row r="275" spans="2:12" ht="15" customHeight="1" x14ac:dyDescent="0.25">
      <c r="B275" s="80">
        <v>89</v>
      </c>
      <c r="C275" s="40" t="s">
        <v>96</v>
      </c>
      <c r="D275" s="31" t="s">
        <v>110</v>
      </c>
      <c r="E275" s="63">
        <v>1414</v>
      </c>
      <c r="F275" s="67">
        <v>0</v>
      </c>
      <c r="G275" s="67">
        <v>0</v>
      </c>
      <c r="H275" s="67">
        <v>12.18667210108009</v>
      </c>
      <c r="I275" s="64">
        <v>9.57</v>
      </c>
      <c r="J275" s="67">
        <v>10.607295700020378</v>
      </c>
      <c r="K275" s="67">
        <v>29.091094355003055</v>
      </c>
      <c r="L275" s="70">
        <v>107.87650295496229</v>
      </c>
    </row>
    <row r="276" spans="2:12" ht="15" customHeight="1" x14ac:dyDescent="0.25">
      <c r="B276" s="80">
        <v>90</v>
      </c>
      <c r="C276" s="40" t="s">
        <v>88</v>
      </c>
      <c r="D276" s="31" t="s">
        <v>109</v>
      </c>
      <c r="E276" s="63">
        <v>592</v>
      </c>
      <c r="F276" s="67">
        <v>27.562665579783982</v>
      </c>
      <c r="G276" s="67">
        <v>53.036478500101893</v>
      </c>
      <c r="H276" s="67">
        <v>98.818015080497247</v>
      </c>
      <c r="I276" s="64">
        <v>51.22</v>
      </c>
      <c r="J276" s="67">
        <v>81.699612798043617</v>
      </c>
      <c r="K276" s="67">
        <v>214.98879152231507</v>
      </c>
      <c r="L276" s="70">
        <v>389.09720807010393</v>
      </c>
    </row>
    <row r="277" spans="2:12" ht="15" customHeight="1" x14ac:dyDescent="0.25">
      <c r="B277" s="80">
        <v>90</v>
      </c>
      <c r="C277" s="40" t="s">
        <v>88</v>
      </c>
      <c r="D277" s="31" t="s">
        <v>108</v>
      </c>
      <c r="E277" s="63">
        <v>592</v>
      </c>
      <c r="F277" s="67">
        <v>22.050132463827186</v>
      </c>
      <c r="G277" s="67">
        <v>42.429182800081513</v>
      </c>
      <c r="H277" s="67">
        <v>85.744854289790098</v>
      </c>
      <c r="I277" s="64">
        <v>48.33</v>
      </c>
      <c r="J277" s="67">
        <v>67.699205217036877</v>
      </c>
      <c r="K277" s="67">
        <v>190.87018544935805</v>
      </c>
      <c r="L277" s="70">
        <v>389.09720807010393</v>
      </c>
    </row>
    <row r="278" spans="2:12" ht="15" customHeight="1" x14ac:dyDescent="0.25">
      <c r="B278" s="80">
        <v>90</v>
      </c>
      <c r="C278" s="40" t="s">
        <v>88</v>
      </c>
      <c r="D278" s="31" t="s">
        <v>110</v>
      </c>
      <c r="E278" s="63">
        <v>592</v>
      </c>
      <c r="F278" s="67">
        <v>0</v>
      </c>
      <c r="G278" s="67">
        <v>0</v>
      </c>
      <c r="H278" s="67">
        <v>13.073160790707153</v>
      </c>
      <c r="I278" s="64">
        <v>10.89</v>
      </c>
      <c r="J278" s="67">
        <v>11.208477684939881</v>
      </c>
      <c r="K278" s="67">
        <v>33.819034033014056</v>
      </c>
      <c r="L278" s="70">
        <v>68.208681475443242</v>
      </c>
    </row>
    <row r="279" spans="2:12" ht="15" customHeight="1" x14ac:dyDescent="0.25">
      <c r="B279" s="80">
        <v>91</v>
      </c>
      <c r="C279" s="40" t="s">
        <v>30</v>
      </c>
      <c r="D279" s="31" t="s">
        <v>109</v>
      </c>
      <c r="E279" s="63">
        <v>5377</v>
      </c>
      <c r="F279" s="67">
        <v>25.901772977379256</v>
      </c>
      <c r="G279" s="67">
        <v>50.998573466476458</v>
      </c>
      <c r="H279" s="67">
        <v>109.05848787446504</v>
      </c>
      <c r="I279" s="64">
        <v>72.22</v>
      </c>
      <c r="J279" s="67">
        <v>85.337273283065002</v>
      </c>
      <c r="K279" s="67">
        <v>257.92745058080294</v>
      </c>
      <c r="L279" s="70">
        <v>1017.546362339515</v>
      </c>
    </row>
    <row r="280" spans="2:12" ht="15" customHeight="1" x14ac:dyDescent="0.25">
      <c r="B280" s="80">
        <v>91</v>
      </c>
      <c r="C280" s="40" t="s">
        <v>30</v>
      </c>
      <c r="D280" s="31" t="s">
        <v>108</v>
      </c>
      <c r="E280" s="63">
        <v>5377</v>
      </c>
      <c r="F280" s="67">
        <v>0</v>
      </c>
      <c r="G280" s="67">
        <v>40.798858773181166</v>
      </c>
      <c r="H280" s="67">
        <v>91.614020786631329</v>
      </c>
      <c r="I280" s="64">
        <v>64.150000000000006</v>
      </c>
      <c r="J280" s="67">
        <v>70.95985327083757</v>
      </c>
      <c r="K280" s="67">
        <v>224.59751375585896</v>
      </c>
      <c r="L280" s="70">
        <v>1017.546362339515</v>
      </c>
    </row>
    <row r="281" spans="2:12" ht="15" customHeight="1" x14ac:dyDescent="0.25">
      <c r="B281" s="80">
        <v>91</v>
      </c>
      <c r="C281" s="40" t="s">
        <v>30</v>
      </c>
      <c r="D281" s="31" t="s">
        <v>110</v>
      </c>
      <c r="E281" s="63">
        <v>5377</v>
      </c>
      <c r="F281" s="67">
        <v>0</v>
      </c>
      <c r="G281" s="67">
        <v>0</v>
      </c>
      <c r="H281" s="67">
        <v>17.444467087833708</v>
      </c>
      <c r="I281" s="64">
        <v>18.170000000000002</v>
      </c>
      <c r="J281" s="67">
        <v>12.75728551049521</v>
      </c>
      <c r="K281" s="67">
        <v>50.213980028530671</v>
      </c>
      <c r="L281" s="70">
        <v>327.04299979620947</v>
      </c>
    </row>
    <row r="282" spans="2:12" ht="15" customHeight="1" x14ac:dyDescent="0.25">
      <c r="B282" s="80">
        <v>92</v>
      </c>
      <c r="C282" s="40" t="s">
        <v>46</v>
      </c>
      <c r="D282" s="31" t="s">
        <v>109</v>
      </c>
      <c r="E282" s="63">
        <v>6284</v>
      </c>
      <c r="F282" s="67">
        <v>25.901772977379256</v>
      </c>
      <c r="G282" s="67">
        <v>39.117587120440184</v>
      </c>
      <c r="H282" s="67">
        <v>94.650499286733236</v>
      </c>
      <c r="I282" s="64">
        <v>62.99</v>
      </c>
      <c r="J282" s="67">
        <v>77.735887507642147</v>
      </c>
      <c r="K282" s="67">
        <v>220.57265131444873</v>
      </c>
      <c r="L282" s="70">
        <v>1184.145098838394</v>
      </c>
    </row>
    <row r="283" spans="2:12" ht="15" customHeight="1" x14ac:dyDescent="0.25">
      <c r="B283" s="80">
        <v>92</v>
      </c>
      <c r="C283" s="40" t="s">
        <v>46</v>
      </c>
      <c r="D283" s="31" t="s">
        <v>108</v>
      </c>
      <c r="E283" s="63">
        <v>6284</v>
      </c>
      <c r="F283" s="67">
        <v>0</v>
      </c>
      <c r="G283" s="67">
        <v>32.341552883635622</v>
      </c>
      <c r="H283" s="67">
        <v>79.763603016099452</v>
      </c>
      <c r="I283" s="64">
        <v>55.48</v>
      </c>
      <c r="J283" s="67">
        <v>64.795190544120643</v>
      </c>
      <c r="K283" s="67">
        <v>192.17444467087833</v>
      </c>
      <c r="L283" s="70">
        <v>757.71347055227227</v>
      </c>
    </row>
    <row r="284" spans="2:12" ht="15" customHeight="1" x14ac:dyDescent="0.25">
      <c r="B284" s="80">
        <v>92</v>
      </c>
      <c r="C284" s="40" t="s">
        <v>46</v>
      </c>
      <c r="D284" s="31" t="s">
        <v>110</v>
      </c>
      <c r="E284" s="63">
        <v>6284</v>
      </c>
      <c r="F284" s="67">
        <v>0</v>
      </c>
      <c r="G284" s="67">
        <v>0</v>
      </c>
      <c r="H284" s="67">
        <v>14.886896270633788</v>
      </c>
      <c r="I284" s="64">
        <v>14.79</v>
      </c>
      <c r="J284" s="67">
        <v>11.595679641328715</v>
      </c>
      <c r="K284" s="67">
        <v>36.019971469329526</v>
      </c>
      <c r="L284" s="70">
        <v>631.658854697371</v>
      </c>
    </row>
    <row r="285" spans="2:12" ht="15" customHeight="1" x14ac:dyDescent="0.25">
      <c r="B285" s="80">
        <v>93</v>
      </c>
      <c r="C285" s="40" t="s">
        <v>84</v>
      </c>
      <c r="D285" s="31" t="s">
        <v>109</v>
      </c>
      <c r="E285" s="63">
        <v>10259</v>
      </c>
      <c r="F285" s="67">
        <v>25.901772977379256</v>
      </c>
      <c r="G285" s="67">
        <v>50.998573466476458</v>
      </c>
      <c r="H285" s="67">
        <v>99.225596087222328</v>
      </c>
      <c r="I285" s="64">
        <v>91.01</v>
      </c>
      <c r="J285" s="67">
        <v>78.601997146932945</v>
      </c>
      <c r="K285" s="67">
        <v>227.45058080293458</v>
      </c>
      <c r="L285" s="70">
        <v>6146.7902995720397</v>
      </c>
    </row>
    <row r="286" spans="2:12" ht="15" customHeight="1" x14ac:dyDescent="0.25">
      <c r="B286" s="80">
        <v>93</v>
      </c>
      <c r="C286" s="40" t="s">
        <v>84</v>
      </c>
      <c r="D286" s="31" t="s">
        <v>108</v>
      </c>
      <c r="E286" s="63">
        <v>10259</v>
      </c>
      <c r="F286" s="67">
        <v>0</v>
      </c>
      <c r="G286" s="67">
        <v>40.798858773181166</v>
      </c>
      <c r="H286" s="67">
        <v>83.238231098430802</v>
      </c>
      <c r="I286" s="64">
        <v>59.7</v>
      </c>
      <c r="J286" s="67">
        <v>65.16201345017322</v>
      </c>
      <c r="K286" s="67">
        <v>199.98981047483187</v>
      </c>
      <c r="L286" s="70">
        <v>1396.4132871408192</v>
      </c>
    </row>
    <row r="287" spans="2:12" ht="15" customHeight="1" x14ac:dyDescent="0.25">
      <c r="B287" s="80">
        <v>93</v>
      </c>
      <c r="C287" s="40" t="s">
        <v>84</v>
      </c>
      <c r="D287" s="31" t="s">
        <v>110</v>
      </c>
      <c r="E287" s="63">
        <v>10259</v>
      </c>
      <c r="F287" s="67">
        <v>0</v>
      </c>
      <c r="G287" s="67">
        <v>0</v>
      </c>
      <c r="H287" s="67">
        <v>15.997554513959647</v>
      </c>
      <c r="I287" s="64">
        <v>51.8</v>
      </c>
      <c r="J287" s="67">
        <v>11.626248216833096</v>
      </c>
      <c r="K287" s="67">
        <v>40.258813939270425</v>
      </c>
      <c r="L287" s="70">
        <v>4750.3770124312205</v>
      </c>
    </row>
    <row r="288" spans="2:12" ht="15" customHeight="1" x14ac:dyDescent="0.25">
      <c r="B288" s="80">
        <v>94</v>
      </c>
      <c r="C288" s="40" t="s">
        <v>90</v>
      </c>
      <c r="D288" s="31" t="s">
        <v>109</v>
      </c>
      <c r="E288" s="63">
        <v>6285</v>
      </c>
      <c r="F288" s="67">
        <v>25.901772977379256</v>
      </c>
      <c r="G288" s="67">
        <v>50.998573466476458</v>
      </c>
      <c r="H288" s="67">
        <v>100.43814958222946</v>
      </c>
      <c r="I288" s="64">
        <v>66.959999999999994</v>
      </c>
      <c r="J288" s="67">
        <v>80.802934583248415</v>
      </c>
      <c r="K288" s="67">
        <v>230.73160790707152</v>
      </c>
      <c r="L288" s="70">
        <v>1888.0171184022824</v>
      </c>
    </row>
    <row r="289" spans="2:12" ht="15" customHeight="1" x14ac:dyDescent="0.25">
      <c r="B289" s="80">
        <v>94</v>
      </c>
      <c r="C289" s="40" t="s">
        <v>90</v>
      </c>
      <c r="D289" s="31" t="s">
        <v>108</v>
      </c>
      <c r="E289" s="63">
        <v>6285</v>
      </c>
      <c r="F289" s="67">
        <v>0</v>
      </c>
      <c r="G289" s="67">
        <v>40.798858773181166</v>
      </c>
      <c r="H289" s="67">
        <v>84.206235989402884</v>
      </c>
      <c r="I289" s="64">
        <v>56.61</v>
      </c>
      <c r="J289" s="67">
        <v>67.699205217036877</v>
      </c>
      <c r="K289" s="67">
        <v>200.59099245975139</v>
      </c>
      <c r="L289" s="70">
        <v>840.72753209700431</v>
      </c>
    </row>
    <row r="290" spans="2:12" ht="15" customHeight="1" x14ac:dyDescent="0.25">
      <c r="B290" s="80">
        <v>94</v>
      </c>
      <c r="C290" s="40" t="s">
        <v>90</v>
      </c>
      <c r="D290" s="31" t="s">
        <v>110</v>
      </c>
      <c r="E290" s="63">
        <v>6285</v>
      </c>
      <c r="F290" s="67">
        <v>0</v>
      </c>
      <c r="G290" s="67">
        <v>0</v>
      </c>
      <c r="H290" s="67">
        <v>16.231913592826572</v>
      </c>
      <c r="I290" s="64">
        <v>19.48</v>
      </c>
      <c r="J290" s="67">
        <v>12.706337884654575</v>
      </c>
      <c r="K290" s="67">
        <v>41.593641736295083</v>
      </c>
      <c r="L290" s="70">
        <v>1047.2895863052781</v>
      </c>
    </row>
    <row r="291" spans="2:12" ht="15" customHeight="1" x14ac:dyDescent="0.25">
      <c r="B291" s="80">
        <v>95</v>
      </c>
      <c r="C291" s="40" t="s">
        <v>89</v>
      </c>
      <c r="D291" s="31" t="s">
        <v>109</v>
      </c>
      <c r="E291" s="63">
        <v>6945</v>
      </c>
      <c r="F291" s="67">
        <v>25.901772977379256</v>
      </c>
      <c r="G291" s="67">
        <v>51.375585897697164</v>
      </c>
      <c r="H291" s="67">
        <v>97.218259629101269</v>
      </c>
      <c r="I291" s="64">
        <v>63.31</v>
      </c>
      <c r="J291" s="67">
        <v>77.348685551253311</v>
      </c>
      <c r="K291" s="67">
        <v>221.0515589973507</v>
      </c>
      <c r="L291" s="70">
        <v>854.11656816792333</v>
      </c>
    </row>
    <row r="292" spans="2:12" ht="15" customHeight="1" x14ac:dyDescent="0.25">
      <c r="B292" s="80">
        <v>95</v>
      </c>
      <c r="C292" s="40" t="s">
        <v>89</v>
      </c>
      <c r="D292" s="31" t="s">
        <v>108</v>
      </c>
      <c r="E292" s="63">
        <v>6945</v>
      </c>
      <c r="F292" s="67">
        <v>0</v>
      </c>
      <c r="G292" s="67">
        <v>41.104544528224984</v>
      </c>
      <c r="H292" s="67">
        <v>81.495822294681062</v>
      </c>
      <c r="I292" s="64">
        <v>54.11</v>
      </c>
      <c r="J292" s="67">
        <v>63.164866517220297</v>
      </c>
      <c r="K292" s="67">
        <v>193.14244956185041</v>
      </c>
      <c r="L292" s="70">
        <v>854.11656816792333</v>
      </c>
    </row>
    <row r="293" spans="2:12" ht="15" customHeight="1" thickBot="1" x14ac:dyDescent="0.3">
      <c r="B293" s="81">
        <v>95</v>
      </c>
      <c r="C293" s="77" t="s">
        <v>89</v>
      </c>
      <c r="D293" s="45" t="s">
        <v>110</v>
      </c>
      <c r="E293" s="68">
        <v>6945</v>
      </c>
      <c r="F293" s="115">
        <v>0</v>
      </c>
      <c r="G293" s="115">
        <v>0</v>
      </c>
      <c r="H293" s="115">
        <v>15.722437334420215</v>
      </c>
      <c r="I293" s="69">
        <v>16.78</v>
      </c>
      <c r="J293" s="115">
        <v>11.46321581414306</v>
      </c>
      <c r="K293" s="115">
        <v>41.828000815162007</v>
      </c>
      <c r="L293" s="71">
        <v>323.46647646219685</v>
      </c>
    </row>
    <row r="294" spans="2:12" ht="15" customHeight="1" x14ac:dyDescent="0.25"/>
    <row r="295" spans="2:12" ht="15" customHeight="1" x14ac:dyDescent="0.25"/>
    <row r="296" spans="2:12" ht="15" customHeight="1" x14ac:dyDescent="0.25"/>
    <row r="297" spans="2:12" ht="15" customHeight="1" x14ac:dyDescent="0.25"/>
    <row r="298" spans="2:12" ht="15" customHeight="1" x14ac:dyDescent="0.25"/>
    <row r="299" spans="2:12" ht="15" customHeight="1" x14ac:dyDescent="0.25"/>
    <row r="300" spans="2:12" ht="15" customHeight="1" x14ac:dyDescent="0.25"/>
    <row r="301" spans="2:12" ht="15" customHeight="1" x14ac:dyDescent="0.25"/>
    <row r="302" spans="2:12" ht="15" customHeight="1" x14ac:dyDescent="0.25"/>
    <row r="303" spans="2:12" ht="15" customHeight="1" x14ac:dyDescent="0.25"/>
    <row r="304" spans="2:12"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sheetData>
  <sortState xmlns:xlrd2="http://schemas.microsoft.com/office/spreadsheetml/2017/richdata2" ref="A2:L665">
    <sortCondition ref="A2:A665"/>
  </sortState>
  <mergeCells count="1">
    <mergeCell ref="B3:L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22"/>
  <sheetViews>
    <sheetView topLeftCell="A4" zoomScaleNormal="100" workbookViewId="0">
      <selection activeCell="H27" sqref="H27"/>
    </sheetView>
  </sheetViews>
  <sheetFormatPr baseColWidth="10" defaultRowHeight="15" x14ac:dyDescent="0.25"/>
  <cols>
    <col min="1" max="1" width="4.85546875" style="1" customWidth="1"/>
    <col min="2" max="2" width="32.28515625" style="1" customWidth="1"/>
    <col min="3" max="3" width="19.85546875" style="1" customWidth="1"/>
    <col min="4" max="7" width="11.42578125" style="1"/>
    <col min="8" max="8" width="13.42578125" style="1" customWidth="1"/>
    <col min="9" max="16384" width="11.42578125" style="1"/>
  </cols>
  <sheetData>
    <row r="1" spans="2:10" ht="15.75" thickBot="1" x14ac:dyDescent="0.3"/>
    <row r="2" spans="2:10" ht="63.75" customHeight="1" thickBot="1" x14ac:dyDescent="0.3">
      <c r="B2" s="138" t="s">
        <v>140</v>
      </c>
      <c r="C2" s="125"/>
      <c r="D2" s="125"/>
      <c r="E2" s="125"/>
      <c r="F2" s="125"/>
      <c r="G2" s="125"/>
      <c r="H2" s="125"/>
      <c r="I2" s="125"/>
      <c r="J2" s="126"/>
    </row>
    <row r="3" spans="2:10" ht="15" customHeight="1" thickBot="1" x14ac:dyDescent="0.3"/>
    <row r="4" spans="2:10" x14ac:dyDescent="0.25">
      <c r="B4" s="18"/>
      <c r="C4" s="15"/>
      <c r="D4" s="15"/>
      <c r="E4" s="15"/>
      <c r="F4" s="15"/>
      <c r="G4" s="15"/>
      <c r="H4" s="15"/>
      <c r="I4" s="15"/>
      <c r="J4" s="6"/>
    </row>
    <row r="5" spans="2:10" x14ac:dyDescent="0.25">
      <c r="B5" s="37" t="s">
        <v>141</v>
      </c>
      <c r="C5"/>
      <c r="J5" s="7"/>
    </row>
    <row r="6" spans="2:10" ht="15.75" thickBot="1" x14ac:dyDescent="0.3">
      <c r="B6" s="19"/>
      <c r="C6" s="16"/>
      <c r="D6" s="16"/>
      <c r="E6" s="16"/>
      <c r="F6" s="16"/>
      <c r="G6" s="16"/>
      <c r="H6" s="16"/>
      <c r="I6" s="16"/>
      <c r="J6" s="8"/>
    </row>
    <row r="8" spans="2:10" ht="30" x14ac:dyDescent="0.25">
      <c r="B8" s="100" t="s">
        <v>142</v>
      </c>
      <c r="C8" s="10" t="s">
        <v>143</v>
      </c>
    </row>
    <row r="9" spans="2:10" ht="15.75" thickBot="1" x14ac:dyDescent="0.3">
      <c r="B9" s="14" t="s">
        <v>106</v>
      </c>
      <c r="C9" s="13">
        <v>106.11</v>
      </c>
      <c r="D9" s="1" t="s">
        <v>148</v>
      </c>
    </row>
    <row r="10" spans="2:10" ht="15.75" thickTop="1" x14ac:dyDescent="0.25">
      <c r="B10" s="11" t="s">
        <v>107</v>
      </c>
      <c r="C10" s="12">
        <v>106.11</v>
      </c>
      <c r="D10" s="49">
        <f>C10/0.9814</f>
        <v>108.12105155899735</v>
      </c>
    </row>
    <row r="11" spans="2:10" ht="15.75" thickBot="1" x14ac:dyDescent="0.3"/>
    <row r="12" spans="2:10" ht="34.5" customHeight="1" thickBot="1" x14ac:dyDescent="0.3">
      <c r="B12" s="139" t="s">
        <v>156</v>
      </c>
      <c r="C12" s="140"/>
      <c r="D12" s="140"/>
      <c r="E12" s="140"/>
      <c r="F12" s="140"/>
      <c r="G12" s="140"/>
      <c r="H12" s="140"/>
      <c r="I12" s="140"/>
      <c r="J12" s="141"/>
    </row>
    <row r="13" spans="2:10" ht="15.75" thickBot="1" x14ac:dyDescent="0.3"/>
    <row r="14" spans="2:10" ht="15.75" thickBot="1" x14ac:dyDescent="0.3">
      <c r="B14" s="20" t="s">
        <v>151</v>
      </c>
      <c r="C14" s="21" t="s">
        <v>112</v>
      </c>
      <c r="D14" s="22" t="s">
        <v>113</v>
      </c>
      <c r="E14" s="22" t="s">
        <v>114</v>
      </c>
      <c r="F14" s="22" t="s">
        <v>115</v>
      </c>
      <c r="G14" s="22" t="s">
        <v>116</v>
      </c>
      <c r="H14" s="22" t="s">
        <v>117</v>
      </c>
      <c r="I14" s="22" t="s">
        <v>118</v>
      </c>
      <c r="J14" s="23" t="s">
        <v>119</v>
      </c>
    </row>
    <row r="15" spans="2:10" x14ac:dyDescent="0.25">
      <c r="B15" s="142" t="s">
        <v>109</v>
      </c>
      <c r="C15" s="101">
        <v>250302</v>
      </c>
      <c r="D15" s="102">
        <f>D20-$D$10</f>
        <v>24.943957611575314</v>
      </c>
      <c r="E15" s="102">
        <f t="shared" ref="E15:H16" si="0">E20-$D$10</f>
        <v>50.998573466476444</v>
      </c>
      <c r="F15" s="102">
        <f t="shared" si="0"/>
        <v>99.806399021805589</v>
      </c>
      <c r="G15" s="102">
        <v>65.069999999999993</v>
      </c>
      <c r="H15" s="102">
        <f t="shared" si="0"/>
        <v>80.629712655390279</v>
      </c>
      <c r="I15" s="102">
        <f t="shared" ref="I15:J15" si="1">I20-$D$10</f>
        <v>229.41715916038311</v>
      </c>
      <c r="J15" s="103">
        <f t="shared" si="1"/>
        <v>6146.7902995720397</v>
      </c>
    </row>
    <row r="16" spans="2:10" x14ac:dyDescent="0.25">
      <c r="B16" s="24" t="s">
        <v>108</v>
      </c>
      <c r="C16" s="143">
        <v>250302</v>
      </c>
      <c r="D16" s="144">
        <f>D21-$D$10</f>
        <v>0</v>
      </c>
      <c r="E16" s="144">
        <f t="shared" ref="E16:F16" si="2">E21-$D$10</f>
        <v>40.798858773181166</v>
      </c>
      <c r="F16" s="144">
        <f t="shared" si="2"/>
        <v>84.236804564907288</v>
      </c>
      <c r="G16" s="144">
        <v>56.78</v>
      </c>
      <c r="H16" s="144">
        <f t="shared" si="0"/>
        <v>66.537599347870383</v>
      </c>
      <c r="I16" s="144">
        <f t="shared" ref="I16:J16" si="3">I21-$D$10</f>
        <v>201.40894844100262</v>
      </c>
      <c r="J16" s="104">
        <f t="shared" si="3"/>
        <v>2705.5634807417969</v>
      </c>
    </row>
    <row r="17" spans="2:10" ht="15.75" thickBot="1" x14ac:dyDescent="0.3">
      <c r="B17" s="27" t="s">
        <v>110</v>
      </c>
      <c r="C17" s="28">
        <v>250302</v>
      </c>
      <c r="D17" s="29">
        <f>D22</f>
        <v>0</v>
      </c>
      <c r="E17" s="29">
        <f t="shared" ref="E17:J17" si="4">E22</f>
        <v>0</v>
      </c>
      <c r="F17" s="29">
        <f t="shared" si="4"/>
        <v>15.55940493173018</v>
      </c>
      <c r="G17" s="29">
        <f t="shared" si="4"/>
        <v>17.64</v>
      </c>
      <c r="H17" s="29">
        <f t="shared" si="4"/>
        <v>11.728143468514366</v>
      </c>
      <c r="I17" s="29">
        <f t="shared" si="4"/>
        <v>39.443651925820255</v>
      </c>
      <c r="J17" s="105">
        <f t="shared" si="4"/>
        <v>4750.3770124312205</v>
      </c>
    </row>
    <row r="18" spans="2:10" ht="15.75" thickBot="1" x14ac:dyDescent="0.3"/>
    <row r="19" spans="2:10" ht="15.75" thickBot="1" x14ac:dyDescent="0.3">
      <c r="B19" s="20" t="s">
        <v>152</v>
      </c>
      <c r="C19" s="21" t="s">
        <v>112</v>
      </c>
      <c r="D19" s="22" t="s">
        <v>113</v>
      </c>
      <c r="E19" s="22" t="s">
        <v>114</v>
      </c>
      <c r="F19" s="22" t="s">
        <v>115</v>
      </c>
      <c r="G19" s="22" t="s">
        <v>116</v>
      </c>
      <c r="H19" s="22" t="s">
        <v>117</v>
      </c>
      <c r="I19" s="22" t="s">
        <v>118</v>
      </c>
      <c r="J19" s="23" t="s">
        <v>119</v>
      </c>
    </row>
    <row r="20" spans="2:10" x14ac:dyDescent="0.25">
      <c r="B20" s="24" t="s">
        <v>109</v>
      </c>
      <c r="C20" s="25">
        <v>250302</v>
      </c>
      <c r="D20" s="26">
        <v>133.06500917057267</v>
      </c>
      <c r="E20" s="26">
        <v>159.11962502547379</v>
      </c>
      <c r="F20" s="26">
        <v>207.92745058080294</v>
      </c>
      <c r="G20" s="26">
        <v>65.069999999999993</v>
      </c>
      <c r="H20" s="26">
        <v>188.75076421438763</v>
      </c>
      <c r="I20" s="26">
        <v>337.53821071938046</v>
      </c>
      <c r="J20" s="104">
        <v>6254.911351131037</v>
      </c>
    </row>
    <row r="21" spans="2:10" x14ac:dyDescent="0.25">
      <c r="B21" s="24" t="s">
        <v>108</v>
      </c>
      <c r="C21" s="25">
        <v>250302</v>
      </c>
      <c r="D21" s="26">
        <v>108.12105155899735</v>
      </c>
      <c r="E21" s="26">
        <v>148.91991033217852</v>
      </c>
      <c r="F21" s="26">
        <v>192.35785612390464</v>
      </c>
      <c r="G21" s="26">
        <v>56.78</v>
      </c>
      <c r="H21" s="26">
        <v>174.65865090686773</v>
      </c>
      <c r="I21" s="26">
        <v>309.52999999999997</v>
      </c>
      <c r="J21" s="104">
        <v>2813.6845323007942</v>
      </c>
    </row>
    <row r="22" spans="2:10" ht="15.75" thickBot="1" x14ac:dyDescent="0.3">
      <c r="B22" s="27" t="s">
        <v>110</v>
      </c>
      <c r="C22" s="28">
        <v>250302</v>
      </c>
      <c r="D22" s="29">
        <v>0</v>
      </c>
      <c r="E22" s="29">
        <v>0</v>
      </c>
      <c r="F22" s="29">
        <v>15.55940493173018</v>
      </c>
      <c r="G22" s="29">
        <v>17.64</v>
      </c>
      <c r="H22" s="29">
        <v>11.728143468514366</v>
      </c>
      <c r="I22" s="29">
        <v>39.443651925820255</v>
      </c>
      <c r="J22" s="105">
        <v>4750.3770124312205</v>
      </c>
    </row>
  </sheetData>
  <mergeCells count="2">
    <mergeCell ref="B2:J2"/>
    <mergeCell ref="B12:J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Lisez-moi</vt:lpstr>
      <vt:lpstr>Résultat global</vt:lpstr>
      <vt:lpstr>1-Type</vt:lpstr>
      <vt:lpstr>2-Taux</vt:lpstr>
      <vt:lpstr>3-Age</vt:lpstr>
      <vt:lpstr>4-PublicPrivé</vt:lpstr>
      <vt:lpstr>5-Departement</vt:lpstr>
      <vt:lpstr>Financement Complémentaire</vt:lpstr>
    </vt:vector>
  </TitlesOfParts>
  <Company>Languedoc-Mutualité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Castelli</dc:creator>
  <cp:lastModifiedBy>Christel CASTELLI</cp:lastModifiedBy>
  <dcterms:created xsi:type="dcterms:W3CDTF">2024-07-26T16:28:21Z</dcterms:created>
  <dcterms:modified xsi:type="dcterms:W3CDTF">2026-10-16T09:22:38Z</dcterms:modified>
</cp:coreProperties>
</file>